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570" activeTab="0"/>
  </bookViews>
  <sheets>
    <sheet name="予選リーグ１" sheetId="1" r:id="rId1"/>
    <sheet name="予選リーグ２" sheetId="2" r:id="rId2"/>
    <sheet name="予選リーグ３" sheetId="3" r:id="rId3"/>
    <sheet name="ﾁｬﾚﾝｼﾞﾄｰﾅﾒﾝﾄ" sheetId="4" r:id="rId4"/>
    <sheet name="決勝ﾄｰﾅﾒﾝﾄ" sheetId="5" r:id="rId5"/>
    <sheet name="一般女子の部" sheetId="6" r:id="rId6"/>
  </sheets>
  <definedNames/>
  <calcPr fullCalcOnLoad="1"/>
</workbook>
</file>

<file path=xl/sharedStrings.xml><?xml version="1.0" encoding="utf-8"?>
<sst xmlns="http://schemas.openxmlformats.org/spreadsheetml/2006/main" count="725" uniqueCount="165">
  <si>
    <t>第７回　THE MALL CUP　小学生ドッジボールトーナメント in SENDAI　</t>
  </si>
  <si>
    <t>◎（小学生の部）予選リーグ１</t>
  </si>
  <si>
    <t>Ａリーグ</t>
  </si>
  <si>
    <t>勝</t>
  </si>
  <si>
    <t>-</t>
  </si>
  <si>
    <t>分</t>
  </si>
  <si>
    <t>負</t>
  </si>
  <si>
    <t>勝点</t>
  </si>
  <si>
    <t>人数</t>
  </si>
  <si>
    <t>順位</t>
  </si>
  <si>
    <t>ゴールデンウィングスⅡ</t>
  </si>
  <si>
    <t>※</t>
  </si>
  <si>
    <t>内</t>
  </si>
  <si>
    <t>外</t>
  </si>
  <si>
    <t>東仙ＬＳファイターズ</t>
  </si>
  <si>
    <t>新鶴ファイターズ</t>
  </si>
  <si>
    <t>本宮ブラックシャークス</t>
  </si>
  <si>
    <t>Ｂリーグ</t>
  </si>
  <si>
    <t>原小ファイターズ</t>
  </si>
  <si>
    <t>ＷＡＮＯドリームズ</t>
  </si>
  <si>
    <t>グリーンヒル</t>
  </si>
  <si>
    <t>Ｃリーグ</t>
  </si>
  <si>
    <t>ドリームクライミング</t>
  </si>
  <si>
    <t>荒町朝練ファイターズＡ</t>
  </si>
  <si>
    <t>南向台ブルーウェーブ</t>
  </si>
  <si>
    <t>Ｄリーグ</t>
  </si>
  <si>
    <t>館ジャングルー</t>
  </si>
  <si>
    <t>五戸ミラクルボーイズ</t>
  </si>
  <si>
    <t>太田風の子ハリケーン</t>
  </si>
  <si>
    <t>Ｅリーグ</t>
  </si>
  <si>
    <t>杉小キャイーンブラザーズＸ</t>
  </si>
  <si>
    <t>行こうぜ長町モール</t>
  </si>
  <si>
    <t>五戸ウルトラボンバーズ</t>
  </si>
  <si>
    <t>Fリーグ</t>
  </si>
  <si>
    <t>栗生ファイターズ</t>
  </si>
  <si>
    <t>渡利レインボージュニア</t>
  </si>
  <si>
    <t>城北ジェイソンズＤＢＴ</t>
  </si>
  <si>
    <t>Ｇリーグ</t>
  </si>
  <si>
    <t>Ｐｃｈａｎｓ</t>
  </si>
  <si>
    <t>ゴールデンウィングス</t>
  </si>
  <si>
    <t>鹿島ドッジファイターズ</t>
  </si>
  <si>
    <t>◎（小学生の部）予選リーグ２</t>
  </si>
  <si>
    <t>Ｈリーグ</t>
  </si>
  <si>
    <t>Ｐｃｈａｎｓ　ＲＳ</t>
  </si>
  <si>
    <t>原町ファイヤースピリッツ</t>
  </si>
  <si>
    <t>杉妻レボリュ－ション</t>
  </si>
  <si>
    <t>Ｉリーグ</t>
  </si>
  <si>
    <t>杉小キャイーンブラザーズ</t>
  </si>
  <si>
    <t>アルバルクキッズ　</t>
  </si>
  <si>
    <t>ブルースターキング騎士</t>
  </si>
  <si>
    <t>Ｊリーグ</t>
  </si>
  <si>
    <t>岩沼西ファイターズＢ</t>
  </si>
  <si>
    <t>ブルースターキング</t>
  </si>
  <si>
    <t>須賀川ゴジラキッズＤＢＣ</t>
  </si>
  <si>
    <t>Ｋリーグ</t>
  </si>
  <si>
    <t>Ｇ．Ｔ．Ｏ　ＡＳＵＣＯＭＥ</t>
  </si>
  <si>
    <t>松陵ヤンキーズ</t>
  </si>
  <si>
    <t>鳥川ドッジボールクラブ</t>
  </si>
  <si>
    <t>Ｌリーグ</t>
  </si>
  <si>
    <t>面瀬っ子ファイターズ</t>
  </si>
  <si>
    <t>ＭＯＴＯＭＩＹＡ．ＤＢＣ</t>
  </si>
  <si>
    <t>Ａｏｉトップガン</t>
  </si>
  <si>
    <t>Ｍリーグ</t>
  </si>
  <si>
    <t>岩沼西ファイターズ</t>
  </si>
  <si>
    <t>天真キッズ</t>
  </si>
  <si>
    <t>胆沢ファイターズ</t>
  </si>
  <si>
    <t>◎（一般女子の部）予選リーグ</t>
  </si>
  <si>
    <t>Ｎリーグ</t>
  </si>
  <si>
    <t>松陵ｍａｍｍｙ candy’s</t>
  </si>
  <si>
    <t>杉小キャイーンシスターズ</t>
  </si>
  <si>
    <t>荒町朝練母魂（ママたま）</t>
  </si>
  <si>
    <t>Ｏリーグ</t>
  </si>
  <si>
    <t>輪乃鈴木組</t>
  </si>
  <si>
    <t>あね　ＳＵＮ’Ｓ</t>
  </si>
  <si>
    <t>モコモコのりーズ</t>
  </si>
  <si>
    <t>ファイティングマミーズ</t>
  </si>
  <si>
    <t>Ｐリーグ</t>
  </si>
  <si>
    <t>ゴールデンエンジェルス</t>
  </si>
  <si>
    <t>ブルースタークィーン</t>
  </si>
  <si>
    <t>Ｐｃｈａｎ　ＱＵＥＥＮＳ</t>
  </si>
  <si>
    <t>オンリーワン</t>
  </si>
  <si>
    <t>第７回　THE MALL CUP　　　　　</t>
  </si>
  <si>
    <t>小学生ドッジボールトーナメント in SENDAI　　</t>
  </si>
  <si>
    <t>～チャレンジ！ ザ・東北2007～</t>
  </si>
  <si>
    <t>小学生チャレンジトーナメント</t>
  </si>
  <si>
    <t>Ａリーグ４位</t>
  </si>
  <si>
    <t>Ｂリーグ３位</t>
  </si>
  <si>
    <t>Ｃリーグ３位</t>
  </si>
  <si>
    <t>Ｄリーグ３位</t>
  </si>
  <si>
    <t>☆　チャレンジ賞　☆</t>
  </si>
  <si>
    <t>Ｅリーグ３位</t>
  </si>
  <si>
    <t>Ｆリーグ３位</t>
  </si>
  <si>
    <t>Ｇリーグ３位</t>
  </si>
  <si>
    <t>Ｈリーグ３位</t>
  </si>
  <si>
    <t>Ｉリーグ３位</t>
  </si>
  <si>
    <t>6 5S</t>
  </si>
  <si>
    <t>Ｊリーグ３位</t>
  </si>
  <si>
    <t>Ｋリーグ３位</t>
  </si>
  <si>
    <t>Ｌリーグ３位</t>
  </si>
  <si>
    <t>6 6S</t>
  </si>
  <si>
    <t>Ｍリーグ３位</t>
  </si>
  <si>
    <t>第７回　THE MALL CUP　小学生ドッジボールトーナメント in SENDAI　～チャレンジ！ ザ・東北2007～</t>
  </si>
  <si>
    <t>Ａリーグ１位</t>
  </si>
  <si>
    <t>Ｈリーグ１位</t>
  </si>
  <si>
    <t>Ｇリーグ２位</t>
  </si>
  <si>
    <t>優　勝</t>
  </si>
  <si>
    <t>Ｆリーグ２位</t>
  </si>
  <si>
    <t>準優勝</t>
  </si>
  <si>
    <t>Ｈリーグ２位</t>
  </si>
  <si>
    <t>第３位</t>
  </si>
  <si>
    <t>S9</t>
  </si>
  <si>
    <t>Ａリーグ３位</t>
  </si>
  <si>
    <t>第４位</t>
  </si>
  <si>
    <t>Ｂリーグ１位</t>
  </si>
  <si>
    <t>Ｉリーグ１位</t>
  </si>
  <si>
    <t>Ｉリーグ２位</t>
  </si>
  <si>
    <t>Ｅリーグ２位</t>
  </si>
  <si>
    <t>Ｃリーグ１位</t>
  </si>
  <si>
    <t>Ｊリーグ１位</t>
  </si>
  <si>
    <t>☆優 勝☆</t>
  </si>
  <si>
    <t>Ｊリーグ２位</t>
  </si>
  <si>
    <t>準決勝Ａ</t>
  </si>
  <si>
    <t>準決勝Ｂ</t>
  </si>
  <si>
    <t>６　－　７</t>
  </si>
  <si>
    <t>５　－　７</t>
  </si>
  <si>
    <t>Ｄリーグ１位</t>
  </si>
  <si>
    <t>10　－　４</t>
  </si>
  <si>
    <t>決勝戦</t>
  </si>
  <si>
    <t>11　－　７</t>
  </si>
  <si>
    <t>Ａリーグ２位</t>
  </si>
  <si>
    <t>６　－　８</t>
  </si>
  <si>
    <t>９　－　７</t>
  </si>
  <si>
    <t>　７　－　８Ｓ</t>
  </si>
  <si>
    <t>10　－　６</t>
  </si>
  <si>
    <t>Ｋリーグ２位</t>
  </si>
  <si>
    <t>　７　－　１０</t>
  </si>
  <si>
    <t>Ｄリーグ２位</t>
  </si>
  <si>
    <t>優秀チーム賞</t>
  </si>
  <si>
    <t>Ｅリーグ１位</t>
  </si>
  <si>
    <t>Ｋリーグ１位</t>
  </si>
  <si>
    <t>Ｌリーグ２位</t>
  </si>
  <si>
    <t>Ｃリーグ２位</t>
  </si>
  <si>
    <t>Ｆリーグ１位</t>
  </si>
  <si>
    <t>Ｌリーグ１位</t>
  </si>
  <si>
    <t>３位決定戦</t>
  </si>
  <si>
    <t>Ｍリーグ２位</t>
  </si>
  <si>
    <t>Ｂリーグ２位</t>
  </si>
  <si>
    <t>S8</t>
  </si>
  <si>
    <t>Ｇリーグ１位</t>
  </si>
  <si>
    <t>Ｍリーグ１位</t>
  </si>
  <si>
    <t>レディース　トーナメント</t>
  </si>
  <si>
    <t>Ｎリーグ１位</t>
  </si>
  <si>
    <t>Ｐリーグ２位</t>
  </si>
  <si>
    <t>Ｏリーグ１位</t>
  </si>
  <si>
    <t>Ｐリーグ３位</t>
  </si>
  <si>
    <t>☆　レディース優勝　☆</t>
  </si>
  <si>
    <t>Ｐリーグ１位</t>
  </si>
  <si>
    <t>Ｏリーグ３位</t>
  </si>
  <si>
    <t>Ｏリーグ２位</t>
  </si>
  <si>
    <t>Ｎリーグ２位</t>
  </si>
  <si>
    <t>Ｎリーグ３位</t>
  </si>
  <si>
    <t>Ｏリーグ４位</t>
  </si>
  <si>
    <t>Ｐリーグ４位</t>
  </si>
  <si>
    <t>　</t>
  </si>
  <si>
    <t>（宮城県＆仙台市ドッジボール協会様ＨＰより）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</si>
</sst>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20"/>
      <name val="明朝"/>
      <family val="3"/>
    </font>
    <font>
      <sz val="18"/>
      <name val="ＭＳ Ｐゴシック"/>
      <family val="3"/>
    </font>
    <font>
      <sz val="18"/>
      <name val="明朝"/>
      <family val="3"/>
    </font>
    <font>
      <b/>
      <sz val="22"/>
      <name val="HG楷書体"/>
      <family val="3"/>
    </font>
    <font>
      <b/>
      <sz val="22"/>
      <name val="ＭＳ Ｐゴシック"/>
      <family val="3"/>
    </font>
    <font>
      <sz val="20"/>
      <name val="HGSｺﾞｼｯｸE"/>
      <family val="3"/>
    </font>
    <font>
      <i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sz val="12"/>
      <name val="明朝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>
        <color indexed="63"/>
      </left>
      <right style="thin"/>
      <top>
        <color indexed="63"/>
      </top>
      <bottom style="thick">
        <color indexed="11"/>
      </bottom>
    </border>
    <border>
      <left style="thin"/>
      <right>
        <color indexed="63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n"/>
      <top style="thick">
        <color indexed="14"/>
      </top>
      <bottom>
        <color indexed="63"/>
      </bottom>
    </border>
    <border>
      <left style="thin"/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n"/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>
        <color indexed="14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9" xfId="0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distributed" vertical="center"/>
    </xf>
    <xf numFmtId="0" fontId="0" fillId="3" borderId="2" xfId="0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distributed" vertical="center"/>
    </xf>
    <xf numFmtId="0" fontId="0" fillId="4" borderId="2" xfId="0" applyFill="1" applyBorder="1" applyAlignment="1">
      <alignment horizontal="distributed" vertical="center"/>
    </xf>
    <xf numFmtId="0" fontId="0" fillId="2" borderId="10" xfId="0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9" fontId="1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49" fontId="16" fillId="0" borderId="0" xfId="0" applyNumberFormat="1" applyFont="1" applyFill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2" fillId="0" borderId="1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56" fontId="0" fillId="0" borderId="0" xfId="0" applyNumberForma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2" fillId="0" borderId="21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28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180" fontId="12" fillId="0" borderId="0" xfId="0" applyNumberFormat="1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0" fontId="13" fillId="0" borderId="33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0" fillId="0" borderId="38" xfId="0" applyFill="1" applyBorder="1" applyAlignment="1">
      <alignment horizontal="right" vertical="center"/>
    </xf>
    <xf numFmtId="0" fontId="0" fillId="0" borderId="38" xfId="0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42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53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 wrapText="1"/>
    </xf>
    <xf numFmtId="0" fontId="0" fillId="2" borderId="54" xfId="0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0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54" xfId="0" applyFont="1" applyFill="1" applyBorder="1" applyAlignment="1">
      <alignment horizontal="right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49" fontId="2" fillId="0" borderId="6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65" xfId="0" applyNumberFormat="1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71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49" fontId="15" fillId="0" borderId="56" xfId="0" applyNumberFormat="1" applyFont="1" applyFill="1" applyBorder="1" applyAlignment="1">
      <alignment horizontal="center" vertical="center"/>
    </xf>
    <xf numFmtId="49" fontId="15" fillId="0" borderId="57" xfId="0" applyNumberFormat="1" applyFont="1" applyFill="1" applyBorder="1" applyAlignment="1">
      <alignment horizontal="center" vertical="center"/>
    </xf>
    <xf numFmtId="49" fontId="15" fillId="0" borderId="58" xfId="0" applyNumberFormat="1" applyFont="1" applyFill="1" applyBorder="1" applyAlignment="1">
      <alignment horizontal="center" vertical="center"/>
    </xf>
    <xf numFmtId="49" fontId="15" fillId="0" borderId="5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61" xfId="0" applyNumberFormat="1" applyFont="1" applyFill="1" applyBorder="1" applyAlignment="1">
      <alignment horizontal="center" vertical="center"/>
    </xf>
    <xf numFmtId="49" fontId="15" fillId="0" borderId="62" xfId="0" applyNumberFormat="1" applyFont="1" applyFill="1" applyBorder="1" applyAlignment="1">
      <alignment horizontal="center" vertical="center"/>
    </xf>
    <xf numFmtId="49" fontId="15" fillId="0" borderId="63" xfId="0" applyNumberFormat="1" applyFont="1" applyFill="1" applyBorder="1" applyAlignment="1">
      <alignment horizontal="center" vertical="center"/>
    </xf>
    <xf numFmtId="0" fontId="12" fillId="4" borderId="7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7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2" fillId="4" borderId="76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3.375" style="0" customWidth="1"/>
    <col min="3" max="3" width="26.25390625" style="0" customWidth="1"/>
    <col min="4" max="27" width="2.75390625" style="0" customWidth="1"/>
  </cols>
  <sheetData>
    <row r="1" spans="1:27" ht="30" customHeight="1">
      <c r="A1" t="s">
        <v>163</v>
      </c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</row>
    <row r="2" spans="2:27" ht="24" customHeight="1">
      <c r="B2" s="231" t="s">
        <v>1</v>
      </c>
      <c r="C2" s="231"/>
      <c r="D2" s="231"/>
      <c r="E2" s="4"/>
      <c r="F2" s="4"/>
      <c r="G2" s="183" t="s">
        <v>164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4"/>
      <c r="X2" s="4"/>
      <c r="Y2" s="4"/>
      <c r="Z2" s="4"/>
      <c r="AA2" s="4"/>
    </row>
    <row r="3" spans="2:27" ht="15" customHeight="1">
      <c r="B3" s="36" t="s">
        <v>2</v>
      </c>
      <c r="C3" s="26"/>
      <c r="D3" s="23">
        <f>+B4</f>
        <v>1</v>
      </c>
      <c r="E3" s="24"/>
      <c r="F3" s="208"/>
      <c r="G3" s="23">
        <f>+B6</f>
        <v>2</v>
      </c>
      <c r="H3" s="24"/>
      <c r="I3" s="208"/>
      <c r="J3" s="23">
        <f>+B8</f>
        <v>3</v>
      </c>
      <c r="K3" s="24"/>
      <c r="L3" s="208"/>
      <c r="M3" s="23">
        <f>+B10</f>
        <v>4</v>
      </c>
      <c r="N3" s="24"/>
      <c r="O3" s="208"/>
      <c r="P3" s="5" t="s">
        <v>3</v>
      </c>
      <c r="Q3" s="5" t="s">
        <v>4</v>
      </c>
      <c r="R3" s="5" t="s">
        <v>5</v>
      </c>
      <c r="S3" s="5" t="s">
        <v>4</v>
      </c>
      <c r="T3" s="6" t="s">
        <v>6</v>
      </c>
      <c r="U3" s="209" t="s">
        <v>7</v>
      </c>
      <c r="V3" s="208"/>
      <c r="W3" s="23" t="s">
        <v>8</v>
      </c>
      <c r="X3" s="24"/>
      <c r="Y3" s="208"/>
      <c r="Z3" s="23" t="s">
        <v>9</v>
      </c>
      <c r="AA3" s="208"/>
    </row>
    <row r="4" spans="2:27" ht="15" customHeight="1">
      <c r="B4" s="98">
        <v>1</v>
      </c>
      <c r="C4" s="83" t="s">
        <v>10</v>
      </c>
      <c r="D4" s="189" t="s">
        <v>11</v>
      </c>
      <c r="E4" s="193"/>
      <c r="F4" s="190"/>
      <c r="G4" s="204" t="str">
        <f>IF(G5=""," ",IF(G5&gt;I5,"○",IF(G5&lt;I5,"×","△")))</f>
        <v>×</v>
      </c>
      <c r="H4" s="202"/>
      <c r="I4" s="203"/>
      <c r="J4" s="204" t="str">
        <f>IF(J5=""," ",IF(J5&gt;L5,"○",IF(J5&lt;L5,"×","△")))</f>
        <v>×</v>
      </c>
      <c r="K4" s="202"/>
      <c r="L4" s="203"/>
      <c r="M4" s="204" t="str">
        <f>IF(M5=""," ",IF(M5&gt;O5,"○",IF(M5&lt;O5,"×","△")))</f>
        <v>×</v>
      </c>
      <c r="N4" s="202"/>
      <c r="O4" s="205"/>
      <c r="P4" s="189">
        <f>IF(G5&gt;I5,1,0)+IF(J5&gt;L5,1,0)+IF(M5&gt;O5,1,0)</f>
        <v>0</v>
      </c>
      <c r="Q4" s="193" t="s">
        <v>4</v>
      </c>
      <c r="R4" s="193">
        <f>IF(G5+I5&gt;0,IF(G5=I5,1,0),0)+IF(J5+L5&gt;0,IF(J5=L5,1,0),0)+IF(M5+O5&gt;0,IF(M5=O5,1,0),0)</f>
        <v>0</v>
      </c>
      <c r="S4" s="193" t="s">
        <v>4</v>
      </c>
      <c r="T4" s="194">
        <f>IF(G5&lt;I5,1,0)+IF(J5&lt;L5,1,0)+IF(M5&lt;O5,1,0)</f>
        <v>3</v>
      </c>
      <c r="U4" s="189">
        <f>P4*2+R4*1</f>
        <v>0</v>
      </c>
      <c r="V4" s="190"/>
      <c r="W4" s="8" t="s">
        <v>12</v>
      </c>
      <c r="X4" s="193">
        <f>G5+J5+M5</f>
        <v>5</v>
      </c>
      <c r="Y4" s="194"/>
      <c r="Z4" s="179">
        <v>4</v>
      </c>
      <c r="AA4" s="180"/>
    </row>
    <row r="5" spans="2:27" ht="15" customHeight="1">
      <c r="B5" s="198"/>
      <c r="C5" s="200"/>
      <c r="D5" s="206"/>
      <c r="E5" s="183"/>
      <c r="F5" s="184"/>
      <c r="G5" s="15">
        <v>5</v>
      </c>
      <c r="H5" s="15" t="s">
        <v>4</v>
      </c>
      <c r="I5" s="16">
        <v>9</v>
      </c>
      <c r="J5" s="15">
        <v>0</v>
      </c>
      <c r="K5" s="15" t="s">
        <v>4</v>
      </c>
      <c r="L5" s="16">
        <v>9</v>
      </c>
      <c r="M5" s="15">
        <v>0</v>
      </c>
      <c r="N5" s="15" t="s">
        <v>4</v>
      </c>
      <c r="O5" s="16">
        <v>9</v>
      </c>
      <c r="P5" s="191"/>
      <c r="Q5" s="186"/>
      <c r="R5" s="186"/>
      <c r="S5" s="186"/>
      <c r="T5" s="188"/>
      <c r="U5" s="206"/>
      <c r="V5" s="184"/>
      <c r="W5" s="17" t="s">
        <v>13</v>
      </c>
      <c r="X5" s="183">
        <f>I5+L5+O5</f>
        <v>27</v>
      </c>
      <c r="Y5" s="184"/>
      <c r="Z5" s="195"/>
      <c r="AA5" s="196"/>
    </row>
    <row r="6" spans="2:27" ht="15" customHeight="1">
      <c r="B6" s="197">
        <v>2</v>
      </c>
      <c r="C6" s="199" t="s">
        <v>14</v>
      </c>
      <c r="D6" s="201" t="str">
        <f>IF(D7=""," ",IF(D7&gt;F7,"○",IF(D7&lt;F7,"×","△")))</f>
        <v>○</v>
      </c>
      <c r="E6" s="202"/>
      <c r="F6" s="205"/>
      <c r="G6" s="189" t="s">
        <v>11</v>
      </c>
      <c r="H6" s="193"/>
      <c r="I6" s="190"/>
      <c r="J6" s="204" t="str">
        <f>IF(J7=""," ",IF(J7&gt;L7,"○",IF(J7&lt;L7,"×","△")))</f>
        <v>×</v>
      </c>
      <c r="K6" s="202"/>
      <c r="L6" s="203"/>
      <c r="M6" s="204" t="str">
        <f>IF(M7=""," ",IF(M7&gt;O7,"○",IF(M7&lt;O7,"×","△")))</f>
        <v>×</v>
      </c>
      <c r="N6" s="202"/>
      <c r="O6" s="203"/>
      <c r="P6" s="185">
        <f>IF(D7&gt;F7,1,0)+IF(J7&gt;L7,1,0)+IF(M7&gt;O7,1,0)</f>
        <v>1</v>
      </c>
      <c r="Q6" s="185" t="s">
        <v>4</v>
      </c>
      <c r="R6" s="185">
        <f>IF(D7+F7&gt;0,IF(D7=F7,1,0),0)+IF(J7+L7&gt;0,IF(J7=L7,1,0),0)+IF(M7+O7&gt;0,IF(M7=O7,1,0),0)</f>
        <v>0</v>
      </c>
      <c r="S6" s="185" t="s">
        <v>4</v>
      </c>
      <c r="T6" s="187">
        <f>IF(D7&lt;F7,1,0)+IF(J7&lt;L7,1,0)+IF(M7&lt;O7,1,0)</f>
        <v>2</v>
      </c>
      <c r="U6" s="189">
        <f>P6*2+R6*1</f>
        <v>2</v>
      </c>
      <c r="V6" s="190"/>
      <c r="W6" s="8" t="s">
        <v>12</v>
      </c>
      <c r="X6" s="193">
        <f>D7+J7+M7</f>
        <v>16</v>
      </c>
      <c r="Y6" s="194"/>
      <c r="Z6" s="179">
        <v>3</v>
      </c>
      <c r="AA6" s="180"/>
    </row>
    <row r="7" spans="2:27" ht="15" customHeight="1">
      <c r="B7" s="198"/>
      <c r="C7" s="200"/>
      <c r="D7" s="11">
        <f>I5</f>
        <v>9</v>
      </c>
      <c r="E7" s="11" t="s">
        <v>4</v>
      </c>
      <c r="F7" s="18">
        <f>G5</f>
        <v>5</v>
      </c>
      <c r="G7" s="206"/>
      <c r="H7" s="183"/>
      <c r="I7" s="184"/>
      <c r="J7" s="15">
        <v>6</v>
      </c>
      <c r="K7" s="15" t="s">
        <v>4</v>
      </c>
      <c r="L7" s="16">
        <v>11</v>
      </c>
      <c r="M7" s="15">
        <v>1</v>
      </c>
      <c r="N7" s="15" t="s">
        <v>4</v>
      </c>
      <c r="O7" s="16">
        <v>10</v>
      </c>
      <c r="P7" s="186"/>
      <c r="Q7" s="186"/>
      <c r="R7" s="186"/>
      <c r="S7" s="186"/>
      <c r="T7" s="188"/>
      <c r="U7" s="206"/>
      <c r="V7" s="184"/>
      <c r="W7" s="17" t="s">
        <v>13</v>
      </c>
      <c r="X7" s="183">
        <f>F7+L7+O7</f>
        <v>26</v>
      </c>
      <c r="Y7" s="184"/>
      <c r="Z7" s="195"/>
      <c r="AA7" s="196"/>
    </row>
    <row r="8" spans="2:27" ht="15" customHeight="1">
      <c r="B8" s="197">
        <v>3</v>
      </c>
      <c r="C8" s="199" t="s">
        <v>15</v>
      </c>
      <c r="D8" s="201" t="str">
        <f>IF(D9=""," ",IF(D9&gt;F9,"○",IF(D9&lt;F9,"×","△")))</f>
        <v>○</v>
      </c>
      <c r="E8" s="202"/>
      <c r="F8" s="203"/>
      <c r="G8" s="204" t="str">
        <f>IF(G9=""," ",IF(G9&gt;I9,"○",IF(G9&lt;I9,"×","△")))</f>
        <v>○</v>
      </c>
      <c r="H8" s="202"/>
      <c r="I8" s="205"/>
      <c r="J8" s="189" t="s">
        <v>11</v>
      </c>
      <c r="K8" s="193"/>
      <c r="L8" s="190"/>
      <c r="M8" s="204" t="str">
        <f>IF(M9=""," ",IF(M9&gt;O9,"○",IF(M9&lt;O9,"×","△")))</f>
        <v>×</v>
      </c>
      <c r="N8" s="202"/>
      <c r="O8" s="205"/>
      <c r="P8" s="150">
        <f>IF(D9&gt;F9,1,0)+IF(G9&gt;I9,1,0)+IF(M9&gt;O9,1,0)</f>
        <v>2</v>
      </c>
      <c r="Q8" s="185" t="s">
        <v>4</v>
      </c>
      <c r="R8" s="185">
        <f>IF(D9+F9&gt;0,IF(D9=F9,1,0),0)+IF(G9+I9&gt;0,IF(G9=I9,1,0),0)+IF(M9+O9&gt;0,IF(M9=O9,1,0),0)</f>
        <v>0</v>
      </c>
      <c r="S8" s="185" t="s">
        <v>4</v>
      </c>
      <c r="T8" s="187">
        <f>IF(D9&lt;F9,1,0)+IF(G9&lt;I9,1,0)+IF(M9&lt;O9,1,0)</f>
        <v>1</v>
      </c>
      <c r="U8" s="189">
        <f>P8*2+R8*1</f>
        <v>4</v>
      </c>
      <c r="V8" s="190"/>
      <c r="W8" s="8" t="s">
        <v>12</v>
      </c>
      <c r="X8" s="193">
        <f>D9+G9+M9</f>
        <v>24</v>
      </c>
      <c r="Y8" s="194"/>
      <c r="Z8" s="179">
        <v>2</v>
      </c>
      <c r="AA8" s="180"/>
    </row>
    <row r="9" spans="2:27" ht="15" customHeight="1">
      <c r="B9" s="198"/>
      <c r="C9" s="200"/>
      <c r="D9" s="15">
        <f>L5</f>
        <v>9</v>
      </c>
      <c r="E9" s="15" t="s">
        <v>4</v>
      </c>
      <c r="F9" s="16">
        <f>J5</f>
        <v>0</v>
      </c>
      <c r="G9" s="11">
        <f>L7</f>
        <v>11</v>
      </c>
      <c r="H9" s="11" t="s">
        <v>4</v>
      </c>
      <c r="I9" s="18">
        <f>J7</f>
        <v>6</v>
      </c>
      <c r="J9" s="206"/>
      <c r="K9" s="183"/>
      <c r="L9" s="184"/>
      <c r="M9" s="17">
        <v>4</v>
      </c>
      <c r="N9" s="15" t="s">
        <v>4</v>
      </c>
      <c r="O9" s="19">
        <v>9</v>
      </c>
      <c r="P9" s="191"/>
      <c r="Q9" s="186"/>
      <c r="R9" s="186"/>
      <c r="S9" s="186"/>
      <c r="T9" s="188"/>
      <c r="U9" s="206"/>
      <c r="V9" s="184"/>
      <c r="W9" s="17" t="s">
        <v>13</v>
      </c>
      <c r="X9" s="183">
        <f>F9+I9+O9</f>
        <v>15</v>
      </c>
      <c r="Y9" s="184"/>
      <c r="Z9" s="195"/>
      <c r="AA9" s="196"/>
    </row>
    <row r="10" spans="2:27" ht="15" customHeight="1">
      <c r="B10" s="197">
        <v>4</v>
      </c>
      <c r="C10" s="199" t="s">
        <v>16</v>
      </c>
      <c r="D10" s="201" t="str">
        <f>IF(D11=""," ",IF(D11&gt;F11,"○",IF(D11&lt;F11,"×","△")))</f>
        <v>○</v>
      </c>
      <c r="E10" s="202"/>
      <c r="F10" s="203"/>
      <c r="G10" s="204" t="str">
        <f>IF(G11=""," ",IF(G11&gt;I11,"○",IF(G11&lt;I11,"×","△")))</f>
        <v>○</v>
      </c>
      <c r="H10" s="202"/>
      <c r="I10" s="203"/>
      <c r="J10" s="204" t="str">
        <f>IF(J11=""," ",IF(J11&gt;L11,"○",IF(J11&lt;L11,"×","△")))</f>
        <v>○</v>
      </c>
      <c r="K10" s="202"/>
      <c r="L10" s="205"/>
      <c r="M10" s="189" t="s">
        <v>11</v>
      </c>
      <c r="N10" s="193"/>
      <c r="O10" s="194"/>
      <c r="P10" s="150">
        <f>IF(D11&gt;F11,1,0)+IF(G11&gt;I11,1,0)+IF(J11&gt;L11,1,0)</f>
        <v>3</v>
      </c>
      <c r="Q10" s="185" t="s">
        <v>4</v>
      </c>
      <c r="R10" s="185">
        <f>IF(D11+F11&gt;0,IF(D11=F11,1,0),0)+IF(G11+I11&gt;0,IF(G11=I11,1,0),0)+IF(J11+L11&gt;0,IF(J11=L11,1,0),0)</f>
        <v>0</v>
      </c>
      <c r="S10" s="185" t="s">
        <v>4</v>
      </c>
      <c r="T10" s="187">
        <f>IF(D11&lt;F11,1,0)+IF(G11&lt;I11,1,0)+IF(J11&lt;L11,1,0)</f>
        <v>0</v>
      </c>
      <c r="U10" s="189">
        <f>P10*2+R10*1</f>
        <v>6</v>
      </c>
      <c r="V10" s="190"/>
      <c r="W10" s="8" t="s">
        <v>12</v>
      </c>
      <c r="X10" s="193">
        <f>D11+G11+J11</f>
        <v>28</v>
      </c>
      <c r="Y10" s="194"/>
      <c r="Z10" s="179">
        <v>1</v>
      </c>
      <c r="AA10" s="180"/>
    </row>
    <row r="11" spans="2:27" ht="15" customHeight="1">
      <c r="B11" s="198"/>
      <c r="C11" s="200"/>
      <c r="D11" s="15">
        <f>O5</f>
        <v>9</v>
      </c>
      <c r="E11" s="15" t="s">
        <v>4</v>
      </c>
      <c r="F11" s="16">
        <f>M5</f>
        <v>0</v>
      </c>
      <c r="G11" s="15">
        <f>O7</f>
        <v>10</v>
      </c>
      <c r="H11" s="15" t="s">
        <v>4</v>
      </c>
      <c r="I11" s="16">
        <f>M7</f>
        <v>1</v>
      </c>
      <c r="J11" s="15">
        <f>O9</f>
        <v>9</v>
      </c>
      <c r="K11" s="15" t="s">
        <v>4</v>
      </c>
      <c r="L11" s="16">
        <f>M9</f>
        <v>4</v>
      </c>
      <c r="M11" s="206"/>
      <c r="N11" s="183"/>
      <c r="O11" s="207"/>
      <c r="P11" s="191"/>
      <c r="Q11" s="186"/>
      <c r="R11" s="186"/>
      <c r="S11" s="186"/>
      <c r="T11" s="188"/>
      <c r="U11" s="191"/>
      <c r="V11" s="192"/>
      <c r="W11" s="17" t="s">
        <v>13</v>
      </c>
      <c r="X11" s="183">
        <f>F11+I11+L11</f>
        <v>5</v>
      </c>
      <c r="Y11" s="184"/>
      <c r="Z11" s="181"/>
      <c r="AA11" s="182"/>
    </row>
    <row r="12" spans="2:27" ht="15" customHeight="1">
      <c r="B12" s="14"/>
      <c r="C12" s="1"/>
      <c r="D12" s="20"/>
      <c r="E12" s="20"/>
      <c r="F12" s="20"/>
      <c r="G12" s="20"/>
      <c r="H12" s="20"/>
      <c r="I12" s="2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21"/>
      <c r="Z12" s="21"/>
      <c r="AA12" s="21"/>
    </row>
    <row r="13" spans="2:27" ht="15" customHeight="1">
      <c r="B13" s="14"/>
      <c r="C13" s="1"/>
      <c r="D13" s="20"/>
      <c r="E13" s="20"/>
      <c r="F13" s="20"/>
      <c r="G13" s="20"/>
      <c r="H13" s="20"/>
      <c r="I13" s="2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21"/>
      <c r="Z13" s="21"/>
      <c r="AA13" s="21"/>
    </row>
    <row r="14" spans="2:27" ht="15" customHeight="1">
      <c r="B14" s="36" t="s">
        <v>17</v>
      </c>
      <c r="C14" s="26"/>
      <c r="D14" s="23">
        <f>+B15</f>
        <v>5</v>
      </c>
      <c r="E14" s="24"/>
      <c r="F14" s="208"/>
      <c r="G14" s="23">
        <f>+B17</f>
        <v>6</v>
      </c>
      <c r="H14" s="24"/>
      <c r="I14" s="208"/>
      <c r="J14" s="23">
        <f>+B19</f>
        <v>7</v>
      </c>
      <c r="K14" s="24"/>
      <c r="L14" s="208"/>
      <c r="M14" s="5" t="s">
        <v>3</v>
      </c>
      <c r="N14" s="5" t="s">
        <v>4</v>
      </c>
      <c r="O14" s="5" t="s">
        <v>5</v>
      </c>
      <c r="P14" s="5" t="s">
        <v>4</v>
      </c>
      <c r="Q14" s="6" t="s">
        <v>6</v>
      </c>
      <c r="R14" s="209" t="s">
        <v>7</v>
      </c>
      <c r="S14" s="208"/>
      <c r="T14" s="23" t="s">
        <v>8</v>
      </c>
      <c r="U14" s="24"/>
      <c r="V14" s="208"/>
      <c r="W14" s="23" t="s">
        <v>9</v>
      </c>
      <c r="X14" s="208"/>
      <c r="Y14" s="21"/>
      <c r="Z14" s="21"/>
      <c r="AA14" s="21"/>
    </row>
    <row r="15" spans="2:27" ht="15" customHeight="1">
      <c r="B15" s="98">
        <v>5</v>
      </c>
      <c r="C15" s="83" t="s">
        <v>18</v>
      </c>
      <c r="D15" s="189" t="s">
        <v>11</v>
      </c>
      <c r="E15" s="193"/>
      <c r="F15" s="190"/>
      <c r="G15" s="204" t="str">
        <f>IF(G16=""," ",IF(G16&gt;I16,"○",IF(G16&lt;I16,"×","△")))</f>
        <v>○</v>
      </c>
      <c r="H15" s="202"/>
      <c r="I15" s="203"/>
      <c r="J15" s="204" t="str">
        <f>IF(J16=""," ",IF(J16&gt;L16,"○",IF(J16&lt;L16,"×","△")))</f>
        <v>×</v>
      </c>
      <c r="K15" s="202"/>
      <c r="L15" s="205"/>
      <c r="M15" s="189">
        <f>IF(G16&gt;I16,1,0)+IF(J16&gt;L16,1,0)</f>
        <v>1</v>
      </c>
      <c r="N15" s="193" t="s">
        <v>4</v>
      </c>
      <c r="O15" s="193">
        <f>IF(G16+I16&gt;0,IF(G16=I16,1,0),0)+IF(J16+L16&gt;0,IF(J16=L16,1,0),0)</f>
        <v>0</v>
      </c>
      <c r="P15" s="193" t="s">
        <v>4</v>
      </c>
      <c r="Q15" s="194">
        <f>IF(G16&lt;I16,1,0)+IF(J16&lt;L16,1,0)</f>
        <v>1</v>
      </c>
      <c r="R15" s="189">
        <f>M15*2+O15*1</f>
        <v>2</v>
      </c>
      <c r="S15" s="190"/>
      <c r="T15" s="8" t="s">
        <v>12</v>
      </c>
      <c r="U15" s="193">
        <f>G16+J16</f>
        <v>14</v>
      </c>
      <c r="V15" s="194"/>
      <c r="W15" s="179">
        <v>2</v>
      </c>
      <c r="X15" s="180"/>
      <c r="Y15" s="21"/>
      <c r="Z15" s="21"/>
      <c r="AA15" s="21"/>
    </row>
    <row r="16" spans="2:27" ht="15" customHeight="1">
      <c r="B16" s="198"/>
      <c r="C16" s="200"/>
      <c r="D16" s="206"/>
      <c r="E16" s="183"/>
      <c r="F16" s="184"/>
      <c r="G16" s="15">
        <v>9</v>
      </c>
      <c r="H16" s="15" t="s">
        <v>4</v>
      </c>
      <c r="I16" s="16">
        <v>4</v>
      </c>
      <c r="J16" s="15">
        <v>5</v>
      </c>
      <c r="K16" s="15" t="s">
        <v>4</v>
      </c>
      <c r="L16" s="16">
        <v>7</v>
      </c>
      <c r="M16" s="191"/>
      <c r="N16" s="186"/>
      <c r="O16" s="186"/>
      <c r="P16" s="186"/>
      <c r="Q16" s="188"/>
      <c r="R16" s="206"/>
      <c r="S16" s="184"/>
      <c r="T16" s="17" t="s">
        <v>13</v>
      </c>
      <c r="U16" s="183">
        <f>I16+L16</f>
        <v>11</v>
      </c>
      <c r="V16" s="184"/>
      <c r="W16" s="195"/>
      <c r="X16" s="196"/>
      <c r="Y16" s="21"/>
      <c r="Z16" s="21"/>
      <c r="AA16" s="21"/>
    </row>
    <row r="17" spans="2:27" ht="15" customHeight="1">
      <c r="B17" s="197">
        <v>6</v>
      </c>
      <c r="C17" s="199" t="s">
        <v>19</v>
      </c>
      <c r="D17" s="201" t="str">
        <f>IF(D18=""," ",IF(D18&gt;F18,"○",IF(D18&lt;F18,"×","△")))</f>
        <v>×</v>
      </c>
      <c r="E17" s="202"/>
      <c r="F17" s="205"/>
      <c r="G17" s="189" t="s">
        <v>11</v>
      </c>
      <c r="H17" s="193"/>
      <c r="I17" s="190"/>
      <c r="J17" s="204" t="str">
        <f>IF(J18=""," ",IF(J18&gt;L18,"○",IF(J18&lt;L18,"×","△")))</f>
        <v>×</v>
      </c>
      <c r="K17" s="202"/>
      <c r="L17" s="205"/>
      <c r="M17" s="150">
        <f>IF(D18&gt;F18,1,0)+IF(J18&gt;L18,1,0)</f>
        <v>0</v>
      </c>
      <c r="N17" s="185" t="s">
        <v>4</v>
      </c>
      <c r="O17" s="185">
        <f>IF(D18+F18&gt;0,IF(D18=F18,1,0),0)+IF(J18+L18&gt;0,IF(J18=L18,1,0),0)</f>
        <v>0</v>
      </c>
      <c r="P17" s="185" t="s">
        <v>4</v>
      </c>
      <c r="Q17" s="187">
        <f>IF(D18&lt;F18,1,0)+IF(J18&lt;L18,1,0)</f>
        <v>2</v>
      </c>
      <c r="R17" s="189">
        <f>M17*2+O17*1</f>
        <v>0</v>
      </c>
      <c r="S17" s="190"/>
      <c r="T17" s="8" t="s">
        <v>12</v>
      </c>
      <c r="U17" s="193">
        <f>D18+J18</f>
        <v>12</v>
      </c>
      <c r="V17" s="194"/>
      <c r="W17" s="179">
        <v>3</v>
      </c>
      <c r="X17" s="180"/>
      <c r="Y17" s="21"/>
      <c r="Z17" s="21"/>
      <c r="AA17" s="21"/>
    </row>
    <row r="18" spans="2:27" ht="15" customHeight="1">
      <c r="B18" s="198"/>
      <c r="C18" s="200"/>
      <c r="D18" s="15">
        <f>I16</f>
        <v>4</v>
      </c>
      <c r="E18" s="15" t="s">
        <v>4</v>
      </c>
      <c r="F18" s="16">
        <f>G16</f>
        <v>9</v>
      </c>
      <c r="G18" s="206"/>
      <c r="H18" s="183"/>
      <c r="I18" s="184"/>
      <c r="J18" s="15">
        <v>8</v>
      </c>
      <c r="K18" s="15" t="s">
        <v>4</v>
      </c>
      <c r="L18" s="16">
        <v>11</v>
      </c>
      <c r="M18" s="191"/>
      <c r="N18" s="186"/>
      <c r="O18" s="186"/>
      <c r="P18" s="186"/>
      <c r="Q18" s="188"/>
      <c r="R18" s="206"/>
      <c r="S18" s="184"/>
      <c r="T18" s="17" t="s">
        <v>13</v>
      </c>
      <c r="U18" s="183">
        <f>F18+L18</f>
        <v>20</v>
      </c>
      <c r="V18" s="184"/>
      <c r="W18" s="195"/>
      <c r="X18" s="196"/>
      <c r="Y18" s="21"/>
      <c r="Z18" s="21"/>
      <c r="AA18" s="21"/>
    </row>
    <row r="19" spans="2:27" ht="15" customHeight="1">
      <c r="B19" s="197">
        <v>7</v>
      </c>
      <c r="C19" s="199" t="s">
        <v>20</v>
      </c>
      <c r="D19" s="201" t="str">
        <f>IF(D20=""," ",IF(D20&gt;F20,"○",IF(D20&lt;F20,"×","△")))</f>
        <v>○</v>
      </c>
      <c r="E19" s="202"/>
      <c r="F19" s="203"/>
      <c r="G19" s="204" t="str">
        <f>IF(G20=""," ",IF(G20&gt;I20,"○",IF(G20&lt;I20,"×","△")))</f>
        <v>○</v>
      </c>
      <c r="H19" s="202"/>
      <c r="I19" s="205"/>
      <c r="J19" s="189" t="s">
        <v>11</v>
      </c>
      <c r="K19" s="193"/>
      <c r="L19" s="194"/>
      <c r="M19" s="150">
        <f>IF(D20&gt;F20,1,0)+IF(G20&gt;I20,1,0)</f>
        <v>2</v>
      </c>
      <c r="N19" s="185" t="s">
        <v>4</v>
      </c>
      <c r="O19" s="185">
        <f>IF(D20+F20&gt;0,IF(D20=F20,1,0),0)+IF(G20+I20&gt;0,IF(G20=I20,1,0),0)</f>
        <v>0</v>
      </c>
      <c r="P19" s="185" t="s">
        <v>4</v>
      </c>
      <c r="Q19" s="187">
        <f>IF(D20&lt;F20,1,0)+IF(G20&lt;I20,1,0)</f>
        <v>0</v>
      </c>
      <c r="R19" s="189">
        <f>M19*2+O19*1</f>
        <v>4</v>
      </c>
      <c r="S19" s="190"/>
      <c r="T19" s="8" t="s">
        <v>12</v>
      </c>
      <c r="U19" s="193">
        <f>D20+G20</f>
        <v>18</v>
      </c>
      <c r="V19" s="194"/>
      <c r="W19" s="179">
        <v>1</v>
      </c>
      <c r="X19" s="180"/>
      <c r="Y19" s="21"/>
      <c r="Z19" s="21"/>
      <c r="AA19" s="21"/>
    </row>
    <row r="20" spans="2:27" ht="15" customHeight="1">
      <c r="B20" s="198"/>
      <c r="C20" s="200"/>
      <c r="D20" s="15">
        <f>L16</f>
        <v>7</v>
      </c>
      <c r="E20" s="15" t="s">
        <v>4</v>
      </c>
      <c r="F20" s="16">
        <f>J16</f>
        <v>5</v>
      </c>
      <c r="G20" s="15">
        <f>L18</f>
        <v>11</v>
      </c>
      <c r="H20" s="15" t="s">
        <v>4</v>
      </c>
      <c r="I20" s="16">
        <f>J18</f>
        <v>8</v>
      </c>
      <c r="J20" s="206"/>
      <c r="K20" s="183"/>
      <c r="L20" s="207"/>
      <c r="M20" s="191"/>
      <c r="N20" s="186"/>
      <c r="O20" s="186"/>
      <c r="P20" s="186"/>
      <c r="Q20" s="188"/>
      <c r="R20" s="191"/>
      <c r="S20" s="192"/>
      <c r="T20" s="17" t="s">
        <v>13</v>
      </c>
      <c r="U20" s="183">
        <f>F20+I20</f>
        <v>13</v>
      </c>
      <c r="V20" s="184"/>
      <c r="W20" s="181"/>
      <c r="X20" s="182"/>
      <c r="Y20" s="1"/>
      <c r="Z20" s="1"/>
      <c r="AA20" s="1"/>
    </row>
    <row r="21" spans="2:27" ht="15" customHeight="1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2:27" ht="15" customHeight="1">
      <c r="B22" s="14"/>
      <c r="C22" s="1"/>
      <c r="D22" s="20"/>
      <c r="E22" s="20"/>
      <c r="F22" s="20"/>
      <c r="G22" s="20"/>
      <c r="H22" s="20"/>
      <c r="I22" s="2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21"/>
      <c r="Z22" s="21"/>
      <c r="AA22" s="21"/>
    </row>
    <row r="23" spans="2:27" ht="15" customHeight="1">
      <c r="B23" s="36" t="s">
        <v>21</v>
      </c>
      <c r="C23" s="26"/>
      <c r="D23" s="23">
        <f>+B24</f>
        <v>8</v>
      </c>
      <c r="E23" s="24"/>
      <c r="F23" s="208"/>
      <c r="G23" s="23">
        <f>+B26</f>
        <v>9</v>
      </c>
      <c r="H23" s="24"/>
      <c r="I23" s="208"/>
      <c r="J23" s="23">
        <f>+B28</f>
        <v>10</v>
      </c>
      <c r="K23" s="24"/>
      <c r="L23" s="208"/>
      <c r="M23" s="5" t="s">
        <v>3</v>
      </c>
      <c r="N23" s="5" t="s">
        <v>4</v>
      </c>
      <c r="O23" s="5" t="s">
        <v>5</v>
      </c>
      <c r="P23" s="5" t="s">
        <v>4</v>
      </c>
      <c r="Q23" s="6" t="s">
        <v>6</v>
      </c>
      <c r="R23" s="209" t="s">
        <v>7</v>
      </c>
      <c r="S23" s="208"/>
      <c r="T23" s="23" t="s">
        <v>8</v>
      </c>
      <c r="U23" s="24"/>
      <c r="V23" s="208"/>
      <c r="W23" s="23" t="s">
        <v>9</v>
      </c>
      <c r="X23" s="208"/>
      <c r="Y23" s="21"/>
      <c r="Z23" s="21"/>
      <c r="AA23" s="21"/>
    </row>
    <row r="24" spans="2:27" ht="15" customHeight="1">
      <c r="B24" s="98">
        <v>8</v>
      </c>
      <c r="C24" s="83" t="s">
        <v>22</v>
      </c>
      <c r="D24" s="189" t="s">
        <v>11</v>
      </c>
      <c r="E24" s="193"/>
      <c r="F24" s="190"/>
      <c r="G24" s="204" t="str">
        <f>IF(G25=""," ",IF(G25&gt;I25,"○",IF(G25&lt;I25,"×","△")))</f>
        <v>×</v>
      </c>
      <c r="H24" s="202"/>
      <c r="I24" s="203"/>
      <c r="J24" s="204" t="str">
        <f>IF(J25=""," ",IF(J25&gt;L25,"○",IF(J25&lt;L25,"×","△")))</f>
        <v>×</v>
      </c>
      <c r="K24" s="202"/>
      <c r="L24" s="205"/>
      <c r="M24" s="189">
        <f>IF(G25&gt;I25,1,0)+IF(J25&gt;L25,1,0)</f>
        <v>0</v>
      </c>
      <c r="N24" s="193" t="s">
        <v>4</v>
      </c>
      <c r="O24" s="193">
        <f>IF(G25+I25&gt;0,IF(G25=I25,1,0),0)+IF(J25+L25&gt;0,IF(J25=L25,1,0),0)</f>
        <v>0</v>
      </c>
      <c r="P24" s="193" t="s">
        <v>4</v>
      </c>
      <c r="Q24" s="194">
        <f>IF(G25&lt;I25,1,0)+IF(J25&lt;L25,1,0)</f>
        <v>2</v>
      </c>
      <c r="R24" s="189">
        <f>M24*2+O24*1</f>
        <v>0</v>
      </c>
      <c r="S24" s="190"/>
      <c r="T24" s="8" t="s">
        <v>12</v>
      </c>
      <c r="U24" s="193">
        <f>G25+J25</f>
        <v>6</v>
      </c>
      <c r="V24" s="194"/>
      <c r="W24" s="179">
        <v>3</v>
      </c>
      <c r="X24" s="180"/>
      <c r="Y24" s="21"/>
      <c r="Z24" s="21"/>
      <c r="AA24" s="21"/>
    </row>
    <row r="25" spans="2:27" ht="15" customHeight="1">
      <c r="B25" s="198"/>
      <c r="C25" s="200"/>
      <c r="D25" s="206"/>
      <c r="E25" s="183"/>
      <c r="F25" s="184"/>
      <c r="G25" s="15">
        <v>4</v>
      </c>
      <c r="H25" s="15" t="s">
        <v>4</v>
      </c>
      <c r="I25" s="16">
        <v>7</v>
      </c>
      <c r="J25" s="15">
        <v>2</v>
      </c>
      <c r="K25" s="15" t="s">
        <v>4</v>
      </c>
      <c r="L25" s="16">
        <v>11</v>
      </c>
      <c r="M25" s="191"/>
      <c r="N25" s="186"/>
      <c r="O25" s="186"/>
      <c r="P25" s="186"/>
      <c r="Q25" s="188"/>
      <c r="R25" s="206"/>
      <c r="S25" s="184"/>
      <c r="T25" s="17" t="s">
        <v>13</v>
      </c>
      <c r="U25" s="183">
        <f>I25+L25</f>
        <v>18</v>
      </c>
      <c r="V25" s="184"/>
      <c r="W25" s="195"/>
      <c r="X25" s="196"/>
      <c r="Y25" s="21"/>
      <c r="Z25" s="21"/>
      <c r="AA25" s="21"/>
    </row>
    <row r="26" spans="2:27" ht="15" customHeight="1">
      <c r="B26" s="197">
        <v>9</v>
      </c>
      <c r="C26" s="199" t="s">
        <v>23</v>
      </c>
      <c r="D26" s="201" t="str">
        <f>IF(D27=""," ",IF(D27&gt;F27,"○",IF(D27&lt;F27,"×","△")))</f>
        <v>○</v>
      </c>
      <c r="E26" s="202"/>
      <c r="F26" s="205"/>
      <c r="G26" s="189" t="s">
        <v>11</v>
      </c>
      <c r="H26" s="193"/>
      <c r="I26" s="190"/>
      <c r="J26" s="204" t="str">
        <f>IF(J27=""," ",IF(J27&gt;L27,"○",IF(J27&lt;L27,"×","△")))</f>
        <v>×</v>
      </c>
      <c r="K26" s="202"/>
      <c r="L26" s="205"/>
      <c r="M26" s="150">
        <f>IF(D27&gt;F27,1,0)+IF(J27&gt;L27,1,0)</f>
        <v>1</v>
      </c>
      <c r="N26" s="185" t="s">
        <v>4</v>
      </c>
      <c r="O26" s="185">
        <f>IF(D27+F27&gt;0,IF(D27=F27,1,0),0)+IF(J27+L27&gt;0,IF(J27=L27,1,0),0)</f>
        <v>0</v>
      </c>
      <c r="P26" s="185" t="s">
        <v>4</v>
      </c>
      <c r="Q26" s="187">
        <f>IF(D27&lt;F27,1,0)+IF(J27&lt;L27,1,0)</f>
        <v>1</v>
      </c>
      <c r="R26" s="189">
        <f>M26*2+O26*1</f>
        <v>2</v>
      </c>
      <c r="S26" s="190"/>
      <c r="T26" s="8" t="s">
        <v>12</v>
      </c>
      <c r="U26" s="193">
        <f>D27+J27</f>
        <v>14</v>
      </c>
      <c r="V26" s="194"/>
      <c r="W26" s="179">
        <v>2</v>
      </c>
      <c r="X26" s="180"/>
      <c r="Y26" s="21"/>
      <c r="Z26" s="21"/>
      <c r="AA26" s="21"/>
    </row>
    <row r="27" spans="2:27" ht="15" customHeight="1">
      <c r="B27" s="198"/>
      <c r="C27" s="200"/>
      <c r="D27" s="15">
        <f>I25</f>
        <v>7</v>
      </c>
      <c r="E27" s="15" t="s">
        <v>4</v>
      </c>
      <c r="F27" s="16">
        <f>G25</f>
        <v>4</v>
      </c>
      <c r="G27" s="206"/>
      <c r="H27" s="183"/>
      <c r="I27" s="184"/>
      <c r="J27" s="15">
        <v>7</v>
      </c>
      <c r="K27" s="15" t="s">
        <v>4</v>
      </c>
      <c r="L27" s="16">
        <v>8</v>
      </c>
      <c r="M27" s="191"/>
      <c r="N27" s="186"/>
      <c r="O27" s="186"/>
      <c r="P27" s="186"/>
      <c r="Q27" s="188"/>
      <c r="R27" s="206"/>
      <c r="S27" s="184"/>
      <c r="T27" s="17" t="s">
        <v>13</v>
      </c>
      <c r="U27" s="183">
        <f>F27+L27</f>
        <v>12</v>
      </c>
      <c r="V27" s="184"/>
      <c r="W27" s="195"/>
      <c r="X27" s="196"/>
      <c r="Y27" s="21"/>
      <c r="Z27" s="21"/>
      <c r="AA27" s="21"/>
    </row>
    <row r="28" spans="2:27" ht="15" customHeight="1">
      <c r="B28" s="197">
        <v>10</v>
      </c>
      <c r="C28" s="199" t="s">
        <v>24</v>
      </c>
      <c r="D28" s="201" t="str">
        <f>IF(D29=""," ",IF(D29&gt;F29,"○",IF(D29&lt;F29,"×","△")))</f>
        <v>○</v>
      </c>
      <c r="E28" s="202"/>
      <c r="F28" s="203"/>
      <c r="G28" s="204" t="str">
        <f>IF(G29=""," ",IF(G29&gt;I29,"○",IF(G29&lt;I29,"×","△")))</f>
        <v>○</v>
      </c>
      <c r="H28" s="202"/>
      <c r="I28" s="205"/>
      <c r="J28" s="189" t="s">
        <v>11</v>
      </c>
      <c r="K28" s="193"/>
      <c r="L28" s="194"/>
      <c r="M28" s="150">
        <f>IF(D29&gt;F29,1,0)+IF(G29&gt;I29,1,0)</f>
        <v>2</v>
      </c>
      <c r="N28" s="185" t="s">
        <v>4</v>
      </c>
      <c r="O28" s="185">
        <f>IF(D29+F29&gt;0,IF(D29=F29,1,0),0)+IF(G29+I29&gt;0,IF(G29=I29,1,0),0)</f>
        <v>0</v>
      </c>
      <c r="P28" s="185" t="s">
        <v>4</v>
      </c>
      <c r="Q28" s="187">
        <f>IF(D29&lt;F29,1,0)+IF(G29&lt;I29,1,0)</f>
        <v>0</v>
      </c>
      <c r="R28" s="189">
        <f>M28*2+O28*1</f>
        <v>4</v>
      </c>
      <c r="S28" s="190"/>
      <c r="T28" s="8" t="s">
        <v>12</v>
      </c>
      <c r="U28" s="193">
        <f>D29+G29</f>
        <v>19</v>
      </c>
      <c r="V28" s="194"/>
      <c r="W28" s="179">
        <v>1</v>
      </c>
      <c r="X28" s="180"/>
      <c r="Y28" s="21"/>
      <c r="Z28" s="21"/>
      <c r="AA28" s="21"/>
    </row>
    <row r="29" spans="2:27" ht="15" customHeight="1">
      <c r="B29" s="198"/>
      <c r="C29" s="200"/>
      <c r="D29" s="15">
        <f>L25</f>
        <v>11</v>
      </c>
      <c r="E29" s="15" t="s">
        <v>4</v>
      </c>
      <c r="F29" s="16">
        <f>J25</f>
        <v>2</v>
      </c>
      <c r="G29" s="15">
        <f>L27</f>
        <v>8</v>
      </c>
      <c r="H29" s="15" t="s">
        <v>4</v>
      </c>
      <c r="I29" s="16">
        <f>J27</f>
        <v>7</v>
      </c>
      <c r="J29" s="206"/>
      <c r="K29" s="183"/>
      <c r="L29" s="207"/>
      <c r="M29" s="191"/>
      <c r="N29" s="186"/>
      <c r="O29" s="186"/>
      <c r="P29" s="186"/>
      <c r="Q29" s="188"/>
      <c r="R29" s="191"/>
      <c r="S29" s="192"/>
      <c r="T29" s="17" t="s">
        <v>13</v>
      </c>
      <c r="U29" s="183">
        <f>F29+I29</f>
        <v>9</v>
      </c>
      <c r="V29" s="184"/>
      <c r="W29" s="181"/>
      <c r="X29" s="182"/>
      <c r="Y29" s="1"/>
      <c r="Z29" s="1"/>
      <c r="AA29" s="1"/>
    </row>
    <row r="30" spans="2:27" ht="15" customHeight="1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2:27" ht="15" customHeight="1"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5" customHeight="1">
      <c r="B32" s="36" t="s">
        <v>25</v>
      </c>
      <c r="C32" s="26"/>
      <c r="D32" s="23">
        <f>+B33</f>
        <v>11</v>
      </c>
      <c r="E32" s="24"/>
      <c r="F32" s="208"/>
      <c r="G32" s="23">
        <f>+B35</f>
        <v>12</v>
      </c>
      <c r="H32" s="24"/>
      <c r="I32" s="208"/>
      <c r="J32" s="23">
        <f>+B37</f>
        <v>13</v>
      </c>
      <c r="K32" s="24"/>
      <c r="L32" s="208"/>
      <c r="M32" s="5" t="s">
        <v>3</v>
      </c>
      <c r="N32" s="5" t="s">
        <v>4</v>
      </c>
      <c r="O32" s="5" t="s">
        <v>5</v>
      </c>
      <c r="P32" s="5" t="s">
        <v>4</v>
      </c>
      <c r="Q32" s="6" t="s">
        <v>6</v>
      </c>
      <c r="R32" s="209" t="s">
        <v>7</v>
      </c>
      <c r="S32" s="208"/>
      <c r="T32" s="23" t="s">
        <v>8</v>
      </c>
      <c r="U32" s="24"/>
      <c r="V32" s="208"/>
      <c r="W32" s="23" t="s">
        <v>9</v>
      </c>
      <c r="X32" s="208"/>
      <c r="Y32" s="21"/>
      <c r="Z32" s="21"/>
      <c r="AA32" s="21"/>
    </row>
    <row r="33" spans="2:27" ht="15" customHeight="1">
      <c r="B33" s="98">
        <v>11</v>
      </c>
      <c r="C33" s="227" t="s">
        <v>26</v>
      </c>
      <c r="D33" s="220" t="s">
        <v>11</v>
      </c>
      <c r="E33" s="216"/>
      <c r="F33" s="221"/>
      <c r="G33" s="223" t="str">
        <f>IF(G34=""," ",IF(G34&gt;I34,"○",IF(G34&lt;I34,"×","△")))</f>
        <v>×</v>
      </c>
      <c r="H33" s="224"/>
      <c r="I33" s="229"/>
      <c r="J33" s="223" t="str">
        <f>IF(J34=""," ",IF(J34&gt;L34,"○",IF(J34&lt;L34,"×","△")))</f>
        <v>×</v>
      </c>
      <c r="K33" s="224"/>
      <c r="L33" s="225"/>
      <c r="M33" s="220">
        <f>IF(G34&gt;I34,1,0)+IF(J34&gt;L34,1,0)</f>
        <v>0</v>
      </c>
      <c r="N33" s="216" t="s">
        <v>4</v>
      </c>
      <c r="O33" s="216">
        <f>IF(G34+I34&gt;0,IF(G34=I34,1,0),0)+IF(J34+L34&gt;0,IF(J34=L34,1,0),0)</f>
        <v>0</v>
      </c>
      <c r="P33" s="216" t="s">
        <v>4</v>
      </c>
      <c r="Q33" s="218">
        <f>IF(G34&lt;I34,1,0)+IF(J34&lt;L34,1,0)</f>
        <v>2</v>
      </c>
      <c r="R33" s="220">
        <f>M33*2+O33*1</f>
        <v>0</v>
      </c>
      <c r="S33" s="221"/>
      <c r="T33" s="25" t="s">
        <v>12</v>
      </c>
      <c r="U33" s="216">
        <f>G34+J34</f>
        <v>10</v>
      </c>
      <c r="V33" s="218"/>
      <c r="W33" s="210">
        <v>3</v>
      </c>
      <c r="X33" s="211"/>
      <c r="Y33" s="21"/>
      <c r="Z33" s="21"/>
      <c r="AA33" s="21"/>
    </row>
    <row r="34" spans="2:27" ht="15" customHeight="1">
      <c r="B34" s="198"/>
      <c r="C34" s="228"/>
      <c r="D34" s="222"/>
      <c r="E34" s="214"/>
      <c r="F34" s="215"/>
      <c r="G34" s="28">
        <v>3</v>
      </c>
      <c r="H34" s="28" t="s">
        <v>4</v>
      </c>
      <c r="I34" s="29">
        <v>11</v>
      </c>
      <c r="J34" s="28">
        <v>7</v>
      </c>
      <c r="K34" s="28" t="s">
        <v>4</v>
      </c>
      <c r="L34" s="29">
        <v>11</v>
      </c>
      <c r="M34" s="226"/>
      <c r="N34" s="217"/>
      <c r="O34" s="217"/>
      <c r="P34" s="217"/>
      <c r="Q34" s="219"/>
      <c r="R34" s="222"/>
      <c r="S34" s="215"/>
      <c r="T34" s="27" t="s">
        <v>13</v>
      </c>
      <c r="U34" s="214">
        <f>I34+L34</f>
        <v>22</v>
      </c>
      <c r="V34" s="215"/>
      <c r="W34" s="212"/>
      <c r="X34" s="213"/>
      <c r="Y34" s="21"/>
      <c r="Z34" s="21"/>
      <c r="AA34" s="21"/>
    </row>
    <row r="35" spans="2:27" ht="15" customHeight="1">
      <c r="B35" s="197">
        <v>12</v>
      </c>
      <c r="C35" s="199" t="s">
        <v>27</v>
      </c>
      <c r="D35" s="201" t="str">
        <f>IF(D36=""," ",IF(D36&gt;F36,"○",IF(D36&lt;F36,"×","△")))</f>
        <v>○</v>
      </c>
      <c r="E35" s="202"/>
      <c r="F35" s="205"/>
      <c r="G35" s="189" t="s">
        <v>11</v>
      </c>
      <c r="H35" s="193"/>
      <c r="I35" s="190"/>
      <c r="J35" s="204" t="str">
        <f>IF(J36=""," ",IF(J36&gt;L36,"○",IF(J36&lt;L36,"×","△")))</f>
        <v>○</v>
      </c>
      <c r="K35" s="202"/>
      <c r="L35" s="205"/>
      <c r="M35" s="150">
        <f>IF(D36&gt;F36,1,0)+IF(J36&gt;L36,1,0)</f>
        <v>2</v>
      </c>
      <c r="N35" s="185" t="s">
        <v>4</v>
      </c>
      <c r="O35" s="185">
        <f>IF(D36+F36&gt;0,IF(D36=F36,1,0),0)+IF(J36+L36&gt;0,IF(J36=L36,1,0),0)</f>
        <v>0</v>
      </c>
      <c r="P35" s="185" t="s">
        <v>4</v>
      </c>
      <c r="Q35" s="187">
        <f>IF(D36&lt;F36,1,0)+IF(J36&lt;L36,1,0)</f>
        <v>0</v>
      </c>
      <c r="R35" s="189">
        <f>M35*2+O35*1</f>
        <v>4</v>
      </c>
      <c r="S35" s="190"/>
      <c r="T35" s="8" t="s">
        <v>12</v>
      </c>
      <c r="U35" s="193">
        <f>D36+J36</f>
        <v>18</v>
      </c>
      <c r="V35" s="194"/>
      <c r="W35" s="179">
        <v>1</v>
      </c>
      <c r="X35" s="180"/>
      <c r="Y35" s="21"/>
      <c r="Z35" s="21"/>
      <c r="AA35" s="21"/>
    </row>
    <row r="36" spans="2:27" ht="15" customHeight="1">
      <c r="B36" s="198"/>
      <c r="C36" s="200"/>
      <c r="D36" s="15">
        <f>I34</f>
        <v>11</v>
      </c>
      <c r="E36" s="15" t="s">
        <v>4</v>
      </c>
      <c r="F36" s="16">
        <f>G34</f>
        <v>3</v>
      </c>
      <c r="G36" s="206"/>
      <c r="H36" s="183"/>
      <c r="I36" s="184"/>
      <c r="J36" s="15">
        <v>7</v>
      </c>
      <c r="K36" s="15" t="s">
        <v>4</v>
      </c>
      <c r="L36" s="16">
        <v>5</v>
      </c>
      <c r="M36" s="191"/>
      <c r="N36" s="186"/>
      <c r="O36" s="186"/>
      <c r="P36" s="186"/>
      <c r="Q36" s="188"/>
      <c r="R36" s="206"/>
      <c r="S36" s="184"/>
      <c r="T36" s="17" t="s">
        <v>13</v>
      </c>
      <c r="U36" s="183">
        <f>F36+L36</f>
        <v>8</v>
      </c>
      <c r="V36" s="184"/>
      <c r="W36" s="195"/>
      <c r="X36" s="196"/>
      <c r="Y36" s="21"/>
      <c r="Z36" s="21"/>
      <c r="AA36" s="21"/>
    </row>
    <row r="37" spans="2:27" ht="15" customHeight="1">
      <c r="B37" s="197">
        <v>13</v>
      </c>
      <c r="C37" s="199" t="s">
        <v>28</v>
      </c>
      <c r="D37" s="201" t="str">
        <f>IF(D38=""," ",IF(D38&gt;F38,"○",IF(D38&lt;F38,"×","△")))</f>
        <v>○</v>
      </c>
      <c r="E37" s="202"/>
      <c r="F37" s="203"/>
      <c r="G37" s="204" t="str">
        <f>IF(G38=""," ",IF(G38&gt;I38,"○",IF(G38&lt;I38,"×","△")))</f>
        <v>×</v>
      </c>
      <c r="H37" s="202"/>
      <c r="I37" s="205"/>
      <c r="J37" s="189" t="s">
        <v>11</v>
      </c>
      <c r="K37" s="193"/>
      <c r="L37" s="194"/>
      <c r="M37" s="150">
        <f>IF(D38&gt;F38,1,0)+IF(G38&gt;I38,1,0)</f>
        <v>1</v>
      </c>
      <c r="N37" s="185" t="s">
        <v>4</v>
      </c>
      <c r="O37" s="185">
        <f>IF(D38+F38&gt;0,IF(D38=F38,1,0),0)+IF(G38+I38&gt;0,IF(G38=I38,1,0),0)</f>
        <v>0</v>
      </c>
      <c r="P37" s="185" t="s">
        <v>4</v>
      </c>
      <c r="Q37" s="187">
        <f>IF(D38&lt;F38,1,0)+IF(G38&lt;I38,1,0)</f>
        <v>1</v>
      </c>
      <c r="R37" s="189">
        <f>M37*2+O37*1</f>
        <v>2</v>
      </c>
      <c r="S37" s="190"/>
      <c r="T37" s="8" t="s">
        <v>12</v>
      </c>
      <c r="U37" s="193">
        <f>D38+G38</f>
        <v>16</v>
      </c>
      <c r="V37" s="194"/>
      <c r="W37" s="179">
        <v>2</v>
      </c>
      <c r="X37" s="180"/>
      <c r="Y37" s="21"/>
      <c r="Z37" s="21"/>
      <c r="AA37" s="21"/>
    </row>
    <row r="38" spans="2:27" ht="15" customHeight="1">
      <c r="B38" s="198"/>
      <c r="C38" s="200"/>
      <c r="D38" s="15">
        <f>L34</f>
        <v>11</v>
      </c>
      <c r="E38" s="15" t="s">
        <v>4</v>
      </c>
      <c r="F38" s="16">
        <f>J34</f>
        <v>7</v>
      </c>
      <c r="G38" s="15">
        <f>L36</f>
        <v>5</v>
      </c>
      <c r="H38" s="15" t="s">
        <v>4</v>
      </c>
      <c r="I38" s="16">
        <f>J36</f>
        <v>7</v>
      </c>
      <c r="J38" s="206"/>
      <c r="K38" s="183"/>
      <c r="L38" s="207"/>
      <c r="M38" s="191"/>
      <c r="N38" s="186"/>
      <c r="O38" s="186"/>
      <c r="P38" s="186"/>
      <c r="Q38" s="188"/>
      <c r="R38" s="191"/>
      <c r="S38" s="192"/>
      <c r="T38" s="17" t="s">
        <v>13</v>
      </c>
      <c r="U38" s="183">
        <f>F38+I38</f>
        <v>14</v>
      </c>
      <c r="V38" s="184"/>
      <c r="W38" s="181"/>
      <c r="X38" s="182"/>
      <c r="Y38" s="1"/>
      <c r="Z38" s="1"/>
      <c r="AA38" s="1"/>
    </row>
    <row r="39" spans="2:27" ht="15" customHeight="1"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" customHeight="1"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" customHeight="1">
      <c r="B41" s="36" t="s">
        <v>29</v>
      </c>
      <c r="C41" s="26"/>
      <c r="D41" s="23">
        <f>+B42</f>
        <v>14</v>
      </c>
      <c r="E41" s="24"/>
      <c r="F41" s="208"/>
      <c r="G41" s="23">
        <f>+B44</f>
        <v>15</v>
      </c>
      <c r="H41" s="24"/>
      <c r="I41" s="208"/>
      <c r="J41" s="23">
        <f>+B46</f>
        <v>16</v>
      </c>
      <c r="K41" s="24"/>
      <c r="L41" s="208"/>
      <c r="M41" s="5" t="s">
        <v>3</v>
      </c>
      <c r="N41" s="5" t="s">
        <v>4</v>
      </c>
      <c r="O41" s="5" t="s">
        <v>5</v>
      </c>
      <c r="P41" s="5" t="s">
        <v>4</v>
      </c>
      <c r="Q41" s="6" t="s">
        <v>6</v>
      </c>
      <c r="R41" s="209" t="s">
        <v>7</v>
      </c>
      <c r="S41" s="208"/>
      <c r="T41" s="23" t="s">
        <v>8</v>
      </c>
      <c r="U41" s="24"/>
      <c r="V41" s="208"/>
      <c r="W41" s="23" t="s">
        <v>9</v>
      </c>
      <c r="X41" s="208"/>
      <c r="Y41" s="21"/>
      <c r="Z41" s="21"/>
      <c r="AA41" s="21"/>
    </row>
    <row r="42" spans="2:27" ht="15" customHeight="1">
      <c r="B42" s="98">
        <v>14</v>
      </c>
      <c r="C42" s="83" t="s">
        <v>30</v>
      </c>
      <c r="D42" s="189" t="s">
        <v>11</v>
      </c>
      <c r="E42" s="193"/>
      <c r="F42" s="190"/>
      <c r="G42" s="204" t="str">
        <f>IF(G43=""," ",IF(G43&gt;I43,"○",IF(G43&lt;I43,"×","△")))</f>
        <v>△</v>
      </c>
      <c r="H42" s="202"/>
      <c r="I42" s="203"/>
      <c r="J42" s="204" t="str">
        <f>IF(J43=""," ",IF(J43&gt;L43,"○",IF(J43&lt;L43,"×","△")))</f>
        <v>×</v>
      </c>
      <c r="K42" s="202"/>
      <c r="L42" s="205"/>
      <c r="M42" s="189">
        <f>IF(G43&gt;I43,1,0)+IF(J43&gt;L43,1,0)</f>
        <v>0</v>
      </c>
      <c r="N42" s="193" t="s">
        <v>4</v>
      </c>
      <c r="O42" s="193">
        <f>IF(G43+I43&gt;0,IF(G43=I43,1,0),0)+IF(J43+L43&gt;0,IF(J43=L43,1,0),0)</f>
        <v>1</v>
      </c>
      <c r="P42" s="193" t="s">
        <v>4</v>
      </c>
      <c r="Q42" s="194">
        <f>IF(G43&lt;I43,1,0)+IF(J43&lt;L43,1,0)</f>
        <v>1</v>
      </c>
      <c r="R42" s="189">
        <f>M42*2+O42*1</f>
        <v>1</v>
      </c>
      <c r="S42" s="190"/>
      <c r="T42" s="8" t="s">
        <v>12</v>
      </c>
      <c r="U42" s="193">
        <f>G43+J43</f>
        <v>16</v>
      </c>
      <c r="V42" s="194"/>
      <c r="W42" s="179">
        <v>2</v>
      </c>
      <c r="X42" s="180"/>
      <c r="Y42" s="21"/>
      <c r="Z42" s="21"/>
      <c r="AA42" s="21"/>
    </row>
    <row r="43" spans="2:27" ht="15" customHeight="1">
      <c r="B43" s="198"/>
      <c r="C43" s="200"/>
      <c r="D43" s="206"/>
      <c r="E43" s="183"/>
      <c r="F43" s="184"/>
      <c r="G43" s="15">
        <v>7</v>
      </c>
      <c r="H43" s="15" t="s">
        <v>4</v>
      </c>
      <c r="I43" s="16">
        <v>7</v>
      </c>
      <c r="J43" s="15">
        <v>9</v>
      </c>
      <c r="K43" s="15" t="s">
        <v>4</v>
      </c>
      <c r="L43" s="16">
        <v>10</v>
      </c>
      <c r="M43" s="191"/>
      <c r="N43" s="186"/>
      <c r="O43" s="186"/>
      <c r="P43" s="186"/>
      <c r="Q43" s="188"/>
      <c r="R43" s="206"/>
      <c r="S43" s="184"/>
      <c r="T43" s="17" t="s">
        <v>13</v>
      </c>
      <c r="U43" s="183">
        <f>I43+L43</f>
        <v>17</v>
      </c>
      <c r="V43" s="184"/>
      <c r="W43" s="195"/>
      <c r="X43" s="196"/>
      <c r="Y43" s="21"/>
      <c r="Z43" s="21"/>
      <c r="AA43" s="21"/>
    </row>
    <row r="44" spans="2:27" ht="15" customHeight="1">
      <c r="B44" s="197">
        <v>15</v>
      </c>
      <c r="C44" s="199" t="s">
        <v>31</v>
      </c>
      <c r="D44" s="201" t="str">
        <f>IF(D45=""," ",IF(D45&gt;F45,"○",IF(D45&lt;F45,"×","△")))</f>
        <v>△</v>
      </c>
      <c r="E44" s="202"/>
      <c r="F44" s="205"/>
      <c r="G44" s="189" t="s">
        <v>11</v>
      </c>
      <c r="H44" s="193"/>
      <c r="I44" s="190"/>
      <c r="J44" s="204" t="str">
        <f>IF(J45=""," ",IF(J45&gt;L45,"○",IF(J45&lt;L45,"×","△")))</f>
        <v>×</v>
      </c>
      <c r="K44" s="202"/>
      <c r="L44" s="205"/>
      <c r="M44" s="150">
        <f>IF(D45&gt;F45,1,0)+IF(J45&gt;L45,1,0)</f>
        <v>0</v>
      </c>
      <c r="N44" s="185" t="s">
        <v>4</v>
      </c>
      <c r="O44" s="185">
        <f>IF(D45+F45&gt;0,IF(D45=F45,1,0),0)+IF(J45+L45&gt;0,IF(J45=L45,1,0),0)</f>
        <v>1</v>
      </c>
      <c r="P44" s="185" t="s">
        <v>4</v>
      </c>
      <c r="Q44" s="187">
        <f>IF(D45&lt;F45,1,0)+IF(J45&lt;L45,1,0)</f>
        <v>1</v>
      </c>
      <c r="R44" s="189">
        <f>M44*2+O44*1</f>
        <v>1</v>
      </c>
      <c r="S44" s="190"/>
      <c r="T44" s="8" t="s">
        <v>12</v>
      </c>
      <c r="U44" s="193">
        <f>D45+J45</f>
        <v>10</v>
      </c>
      <c r="V44" s="194"/>
      <c r="W44" s="179">
        <v>3</v>
      </c>
      <c r="X44" s="180"/>
      <c r="Y44" s="21"/>
      <c r="Z44" s="21"/>
      <c r="AA44" s="21"/>
    </row>
    <row r="45" spans="2:27" ht="15" customHeight="1">
      <c r="B45" s="198"/>
      <c r="C45" s="200"/>
      <c r="D45" s="15">
        <f>I43</f>
        <v>7</v>
      </c>
      <c r="E45" s="15" t="s">
        <v>4</v>
      </c>
      <c r="F45" s="16">
        <f>G43</f>
        <v>7</v>
      </c>
      <c r="G45" s="206"/>
      <c r="H45" s="183"/>
      <c r="I45" s="184"/>
      <c r="J45" s="15">
        <v>3</v>
      </c>
      <c r="K45" s="15" t="s">
        <v>4</v>
      </c>
      <c r="L45" s="16">
        <v>10</v>
      </c>
      <c r="M45" s="191"/>
      <c r="N45" s="186"/>
      <c r="O45" s="186"/>
      <c r="P45" s="186"/>
      <c r="Q45" s="188"/>
      <c r="R45" s="206"/>
      <c r="S45" s="184"/>
      <c r="T45" s="17" t="s">
        <v>13</v>
      </c>
      <c r="U45" s="183">
        <f>F45+L45</f>
        <v>17</v>
      </c>
      <c r="V45" s="184"/>
      <c r="W45" s="195"/>
      <c r="X45" s="196"/>
      <c r="Y45" s="21"/>
      <c r="Z45" s="21"/>
      <c r="AA45" s="21"/>
    </row>
    <row r="46" spans="2:27" ht="15" customHeight="1">
      <c r="B46" s="197">
        <v>16</v>
      </c>
      <c r="C46" s="199" t="s">
        <v>32</v>
      </c>
      <c r="D46" s="201" t="str">
        <f>IF(D47=""," ",IF(D47&gt;F47,"○",IF(D47&lt;F47,"×","△")))</f>
        <v>○</v>
      </c>
      <c r="E46" s="202"/>
      <c r="F46" s="203"/>
      <c r="G46" s="204" t="str">
        <f>IF(G47=""," ",IF(G47&gt;I47,"○",IF(G47&lt;I47,"×","△")))</f>
        <v>○</v>
      </c>
      <c r="H46" s="202"/>
      <c r="I46" s="205"/>
      <c r="J46" s="189" t="s">
        <v>11</v>
      </c>
      <c r="K46" s="193"/>
      <c r="L46" s="194"/>
      <c r="M46" s="150">
        <f>IF(D47&gt;F47,1,0)+IF(G47&gt;I47,1,0)</f>
        <v>2</v>
      </c>
      <c r="N46" s="185" t="s">
        <v>4</v>
      </c>
      <c r="O46" s="185">
        <f>IF(D47+F47&gt;0,IF(D47=F47,1,0),0)+IF(G47+I47&gt;0,IF(G47=I47,1,0),0)</f>
        <v>0</v>
      </c>
      <c r="P46" s="185" t="s">
        <v>4</v>
      </c>
      <c r="Q46" s="187">
        <f>IF(D47&lt;F47,1,0)+IF(G47&lt;I47,1,0)</f>
        <v>0</v>
      </c>
      <c r="R46" s="189">
        <f>M46*2+O46*1</f>
        <v>4</v>
      </c>
      <c r="S46" s="190"/>
      <c r="T46" s="8" t="s">
        <v>12</v>
      </c>
      <c r="U46" s="193">
        <f>D47+G47</f>
        <v>20</v>
      </c>
      <c r="V46" s="194"/>
      <c r="W46" s="179">
        <v>1</v>
      </c>
      <c r="X46" s="180"/>
      <c r="Y46" s="21"/>
      <c r="Z46" s="21"/>
      <c r="AA46" s="21"/>
    </row>
    <row r="47" spans="2:27" ht="15" customHeight="1">
      <c r="B47" s="198"/>
      <c r="C47" s="200"/>
      <c r="D47" s="15">
        <f>L43</f>
        <v>10</v>
      </c>
      <c r="E47" s="15" t="s">
        <v>4</v>
      </c>
      <c r="F47" s="16">
        <f>J43</f>
        <v>9</v>
      </c>
      <c r="G47" s="15">
        <f>L45</f>
        <v>10</v>
      </c>
      <c r="H47" s="15" t="s">
        <v>4</v>
      </c>
      <c r="I47" s="16">
        <f>J45</f>
        <v>3</v>
      </c>
      <c r="J47" s="206"/>
      <c r="K47" s="183"/>
      <c r="L47" s="207"/>
      <c r="M47" s="191"/>
      <c r="N47" s="186"/>
      <c r="O47" s="186"/>
      <c r="P47" s="186"/>
      <c r="Q47" s="188"/>
      <c r="R47" s="191"/>
      <c r="S47" s="192"/>
      <c r="T47" s="17" t="s">
        <v>13</v>
      </c>
      <c r="U47" s="183">
        <f>F47+I47</f>
        <v>12</v>
      </c>
      <c r="V47" s="184"/>
      <c r="W47" s="181"/>
      <c r="X47" s="182"/>
      <c r="Y47" s="1"/>
      <c r="Z47" s="1"/>
      <c r="AA47" s="1"/>
    </row>
    <row r="48" spans="2:27" ht="15" customHeight="1">
      <c r="B48" s="14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" customHeight="1">
      <c r="B49" s="1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" customHeight="1">
      <c r="B50" s="36" t="s">
        <v>33</v>
      </c>
      <c r="C50" s="26"/>
      <c r="D50" s="23">
        <f>+B51</f>
        <v>17</v>
      </c>
      <c r="E50" s="24"/>
      <c r="F50" s="208"/>
      <c r="G50" s="23">
        <f>+B53</f>
        <v>18</v>
      </c>
      <c r="H50" s="24"/>
      <c r="I50" s="208"/>
      <c r="J50" s="23">
        <f>+B55</f>
        <v>19</v>
      </c>
      <c r="K50" s="24"/>
      <c r="L50" s="208"/>
      <c r="M50" s="5" t="s">
        <v>3</v>
      </c>
      <c r="N50" s="5" t="s">
        <v>4</v>
      </c>
      <c r="O50" s="5" t="s">
        <v>5</v>
      </c>
      <c r="P50" s="5" t="s">
        <v>4</v>
      </c>
      <c r="Q50" s="6" t="s">
        <v>6</v>
      </c>
      <c r="R50" s="209" t="s">
        <v>7</v>
      </c>
      <c r="S50" s="208"/>
      <c r="T50" s="23" t="s">
        <v>8</v>
      </c>
      <c r="U50" s="24"/>
      <c r="V50" s="208"/>
      <c r="W50" s="23" t="s">
        <v>9</v>
      </c>
      <c r="X50" s="208"/>
      <c r="Y50" s="21"/>
      <c r="Z50" s="21"/>
      <c r="AA50" s="21"/>
    </row>
    <row r="51" spans="2:27" ht="15" customHeight="1">
      <c r="B51" s="98">
        <v>17</v>
      </c>
      <c r="C51" s="83" t="s">
        <v>34</v>
      </c>
      <c r="D51" s="189" t="s">
        <v>11</v>
      </c>
      <c r="E51" s="193"/>
      <c r="F51" s="190"/>
      <c r="G51" s="204" t="str">
        <f>IF(G52=""," ",IF(G52&gt;I52,"○",IF(G52&lt;I52,"×","△")))</f>
        <v>○</v>
      </c>
      <c r="H51" s="202"/>
      <c r="I51" s="203"/>
      <c r="J51" s="204" t="str">
        <f>IF(J52=""," ",IF(J52&gt;L52,"○",IF(J52&lt;L52,"×","△")))</f>
        <v>○</v>
      </c>
      <c r="K51" s="202"/>
      <c r="L51" s="205"/>
      <c r="M51" s="189">
        <f>IF(G52&gt;I52,1,0)+IF(J52&gt;L52,1,0)</f>
        <v>2</v>
      </c>
      <c r="N51" s="193" t="s">
        <v>4</v>
      </c>
      <c r="O51" s="193">
        <f>IF(G52+I52&gt;0,IF(G52=I52,1,0),0)+IF(J52+L52&gt;0,IF(J52=L52,1,0),0)</f>
        <v>0</v>
      </c>
      <c r="P51" s="193" t="s">
        <v>4</v>
      </c>
      <c r="Q51" s="194">
        <f>IF(G52&lt;I52,1,0)+IF(J52&lt;L52,1,0)</f>
        <v>0</v>
      </c>
      <c r="R51" s="189">
        <f>M51*2+O51*1</f>
        <v>4</v>
      </c>
      <c r="S51" s="190"/>
      <c r="T51" s="8" t="s">
        <v>12</v>
      </c>
      <c r="U51" s="193">
        <f>G52+J52</f>
        <v>19</v>
      </c>
      <c r="V51" s="194"/>
      <c r="W51" s="179">
        <v>1</v>
      </c>
      <c r="X51" s="180"/>
      <c r="Y51" s="21"/>
      <c r="Z51" s="21"/>
      <c r="AA51" s="21"/>
    </row>
    <row r="52" spans="2:27" ht="15" customHeight="1">
      <c r="B52" s="198"/>
      <c r="C52" s="200"/>
      <c r="D52" s="206"/>
      <c r="E52" s="183"/>
      <c r="F52" s="184"/>
      <c r="G52" s="15">
        <v>10</v>
      </c>
      <c r="H52" s="15" t="s">
        <v>4</v>
      </c>
      <c r="I52" s="16">
        <v>6</v>
      </c>
      <c r="J52" s="15">
        <v>9</v>
      </c>
      <c r="K52" s="15" t="s">
        <v>4</v>
      </c>
      <c r="L52" s="16">
        <v>3</v>
      </c>
      <c r="M52" s="191"/>
      <c r="N52" s="186"/>
      <c r="O52" s="186"/>
      <c r="P52" s="186"/>
      <c r="Q52" s="188"/>
      <c r="R52" s="206"/>
      <c r="S52" s="184"/>
      <c r="T52" s="17" t="s">
        <v>13</v>
      </c>
      <c r="U52" s="183">
        <f>I52+L52</f>
        <v>9</v>
      </c>
      <c r="V52" s="184"/>
      <c r="W52" s="195"/>
      <c r="X52" s="196"/>
      <c r="Y52" s="21"/>
      <c r="Z52" s="21"/>
      <c r="AA52" s="21"/>
    </row>
    <row r="53" spans="2:27" ht="15" customHeight="1">
      <c r="B53" s="197">
        <v>18</v>
      </c>
      <c r="C53" s="199" t="s">
        <v>35</v>
      </c>
      <c r="D53" s="201" t="str">
        <f>IF(D54=""," ",IF(D54&gt;F54,"○",IF(D54&lt;F54,"×","△")))</f>
        <v>×</v>
      </c>
      <c r="E53" s="202"/>
      <c r="F53" s="205"/>
      <c r="G53" s="189" t="s">
        <v>11</v>
      </c>
      <c r="H53" s="193"/>
      <c r="I53" s="190"/>
      <c r="J53" s="204" t="str">
        <f>IF(J54=""," ",IF(J54&gt;L54,"○",IF(J54&lt;L54,"×","△")))</f>
        <v>×</v>
      </c>
      <c r="K53" s="202"/>
      <c r="L53" s="205"/>
      <c r="M53" s="150">
        <f>IF(D54&gt;F54,1,0)+IF(J54&gt;L54,1,0)</f>
        <v>0</v>
      </c>
      <c r="N53" s="185" t="s">
        <v>4</v>
      </c>
      <c r="O53" s="185">
        <f>IF(D54+F54&gt;0,IF(D54=F54,1,0),0)+IF(J54+L54&gt;0,IF(J54=L54,1,0),0)</f>
        <v>0</v>
      </c>
      <c r="P53" s="185" t="s">
        <v>4</v>
      </c>
      <c r="Q53" s="187">
        <f>IF(D54&lt;F54,1,0)+IF(J54&lt;L54,1,0)</f>
        <v>2</v>
      </c>
      <c r="R53" s="189">
        <f>M53*2+O53*1</f>
        <v>0</v>
      </c>
      <c r="S53" s="190"/>
      <c r="T53" s="8" t="s">
        <v>12</v>
      </c>
      <c r="U53" s="193">
        <f>D54+J54</f>
        <v>14</v>
      </c>
      <c r="V53" s="194"/>
      <c r="W53" s="179">
        <v>3</v>
      </c>
      <c r="X53" s="180"/>
      <c r="Y53" s="21"/>
      <c r="Z53" s="21"/>
      <c r="AA53" s="21"/>
    </row>
    <row r="54" spans="2:27" ht="15" customHeight="1">
      <c r="B54" s="198"/>
      <c r="C54" s="200"/>
      <c r="D54" s="15">
        <f>I52</f>
        <v>6</v>
      </c>
      <c r="E54" s="15" t="s">
        <v>4</v>
      </c>
      <c r="F54" s="16">
        <f>G52</f>
        <v>10</v>
      </c>
      <c r="G54" s="206"/>
      <c r="H54" s="183"/>
      <c r="I54" s="184"/>
      <c r="J54" s="15">
        <v>8</v>
      </c>
      <c r="K54" s="15" t="s">
        <v>4</v>
      </c>
      <c r="L54" s="16">
        <v>9</v>
      </c>
      <c r="M54" s="191"/>
      <c r="N54" s="186"/>
      <c r="O54" s="186"/>
      <c r="P54" s="186"/>
      <c r="Q54" s="188"/>
      <c r="R54" s="206"/>
      <c r="S54" s="184"/>
      <c r="T54" s="17" t="s">
        <v>13</v>
      </c>
      <c r="U54" s="183">
        <f>F54+L54</f>
        <v>19</v>
      </c>
      <c r="V54" s="184"/>
      <c r="W54" s="195"/>
      <c r="X54" s="196"/>
      <c r="Y54" s="21"/>
      <c r="Z54" s="21"/>
      <c r="AA54" s="21"/>
    </row>
    <row r="55" spans="2:27" ht="15" customHeight="1">
      <c r="B55" s="197">
        <v>19</v>
      </c>
      <c r="C55" s="199" t="s">
        <v>36</v>
      </c>
      <c r="D55" s="201" t="str">
        <f>IF(D56=""," ",IF(D56&gt;F56,"○",IF(D56&lt;F56,"×","△")))</f>
        <v>×</v>
      </c>
      <c r="E55" s="202"/>
      <c r="F55" s="203"/>
      <c r="G55" s="204" t="str">
        <f>IF(G56=""," ",IF(G56&gt;I56,"○",IF(G56&lt;I56,"×","△")))</f>
        <v>○</v>
      </c>
      <c r="H55" s="202"/>
      <c r="I55" s="205"/>
      <c r="J55" s="189" t="s">
        <v>11</v>
      </c>
      <c r="K55" s="193"/>
      <c r="L55" s="194"/>
      <c r="M55" s="150">
        <f>IF(D56&gt;F56,1,0)+IF(G56&gt;I56,1,0)</f>
        <v>1</v>
      </c>
      <c r="N55" s="185" t="s">
        <v>4</v>
      </c>
      <c r="O55" s="185">
        <f>IF(D56+F56&gt;0,IF(D56=F56,1,0),0)+IF(G56+I56&gt;0,IF(G56=I56,1,0),0)</f>
        <v>0</v>
      </c>
      <c r="P55" s="185" t="s">
        <v>4</v>
      </c>
      <c r="Q55" s="187">
        <f>IF(D56&lt;F56,1,0)+IF(G56&lt;I56,1,0)</f>
        <v>1</v>
      </c>
      <c r="R55" s="189">
        <f>M55*2+O55*1</f>
        <v>2</v>
      </c>
      <c r="S55" s="190"/>
      <c r="T55" s="8" t="s">
        <v>12</v>
      </c>
      <c r="U55" s="193">
        <f>D56+G56</f>
        <v>12</v>
      </c>
      <c r="V55" s="194"/>
      <c r="W55" s="179">
        <v>2</v>
      </c>
      <c r="X55" s="180"/>
      <c r="Y55" s="21"/>
      <c r="Z55" s="21"/>
      <c r="AA55" s="21"/>
    </row>
    <row r="56" spans="2:27" ht="15" customHeight="1">
      <c r="B56" s="198"/>
      <c r="C56" s="200"/>
      <c r="D56" s="15">
        <f>L52</f>
        <v>3</v>
      </c>
      <c r="E56" s="15" t="s">
        <v>4</v>
      </c>
      <c r="F56" s="16">
        <f>J52</f>
        <v>9</v>
      </c>
      <c r="G56" s="15">
        <f>L54</f>
        <v>9</v>
      </c>
      <c r="H56" s="15" t="s">
        <v>4</v>
      </c>
      <c r="I56" s="16">
        <f>J54</f>
        <v>8</v>
      </c>
      <c r="J56" s="206"/>
      <c r="K56" s="183"/>
      <c r="L56" s="207"/>
      <c r="M56" s="191"/>
      <c r="N56" s="186"/>
      <c r="O56" s="186"/>
      <c r="P56" s="186"/>
      <c r="Q56" s="188"/>
      <c r="R56" s="191"/>
      <c r="S56" s="192"/>
      <c r="T56" s="17" t="s">
        <v>13</v>
      </c>
      <c r="U56" s="183">
        <f>F56+I56</f>
        <v>17</v>
      </c>
      <c r="V56" s="184"/>
      <c r="W56" s="181"/>
      <c r="X56" s="182"/>
      <c r="Y56" s="1"/>
      <c r="Z56" s="1"/>
      <c r="AA56" s="1"/>
    </row>
    <row r="57" spans="2:27" ht="15" customHeight="1">
      <c r="B57" s="1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" customHeight="1">
      <c r="B58" s="1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" customHeight="1">
      <c r="B59" s="36" t="s">
        <v>37</v>
      </c>
      <c r="C59" s="26"/>
      <c r="D59" s="23">
        <f>+B60</f>
        <v>20</v>
      </c>
      <c r="E59" s="24"/>
      <c r="F59" s="208"/>
      <c r="G59" s="23">
        <f>+B62</f>
        <v>21</v>
      </c>
      <c r="H59" s="24"/>
      <c r="I59" s="208"/>
      <c r="J59" s="23">
        <f>+B64</f>
        <v>22</v>
      </c>
      <c r="K59" s="24"/>
      <c r="L59" s="208"/>
      <c r="M59" s="5" t="s">
        <v>3</v>
      </c>
      <c r="N59" s="5" t="s">
        <v>4</v>
      </c>
      <c r="O59" s="5" t="s">
        <v>5</v>
      </c>
      <c r="P59" s="5" t="s">
        <v>4</v>
      </c>
      <c r="Q59" s="6" t="s">
        <v>6</v>
      </c>
      <c r="R59" s="209" t="s">
        <v>7</v>
      </c>
      <c r="S59" s="208"/>
      <c r="T59" s="23" t="s">
        <v>8</v>
      </c>
      <c r="U59" s="24"/>
      <c r="V59" s="208"/>
      <c r="W59" s="23" t="s">
        <v>9</v>
      </c>
      <c r="X59" s="208"/>
      <c r="Y59" s="21"/>
      <c r="Z59" s="21"/>
      <c r="AA59" s="21"/>
    </row>
    <row r="60" spans="2:27" ht="15" customHeight="1">
      <c r="B60" s="98">
        <v>20</v>
      </c>
      <c r="C60" s="83" t="s">
        <v>38</v>
      </c>
      <c r="D60" s="189" t="s">
        <v>11</v>
      </c>
      <c r="E60" s="193"/>
      <c r="F60" s="190"/>
      <c r="G60" s="204" t="str">
        <f>IF(G61=""," ",IF(G61&gt;I61,"○",IF(G61&lt;I61,"×","△")))</f>
        <v>×</v>
      </c>
      <c r="H60" s="202"/>
      <c r="I60" s="203"/>
      <c r="J60" s="204" t="str">
        <f>IF(J61=""," ",IF(J61&gt;L61,"○",IF(J61&lt;L61,"×","△")))</f>
        <v>○</v>
      </c>
      <c r="K60" s="202"/>
      <c r="L60" s="205"/>
      <c r="M60" s="189">
        <f>IF(G61&gt;I61,1,0)+IF(J61&gt;L61,1,0)</f>
        <v>1</v>
      </c>
      <c r="N60" s="193" t="s">
        <v>4</v>
      </c>
      <c r="O60" s="193">
        <f>IF(G61+I61&gt;0,IF(G61=I61,1,0),0)+IF(J61+L61&gt;0,IF(J61=L61,1,0),0)</f>
        <v>0</v>
      </c>
      <c r="P60" s="193" t="s">
        <v>4</v>
      </c>
      <c r="Q60" s="194">
        <f>IF(G61&lt;I61,1,0)+IF(J61&lt;L61,1,0)</f>
        <v>1</v>
      </c>
      <c r="R60" s="189">
        <f>M60*2+O60*1</f>
        <v>2</v>
      </c>
      <c r="S60" s="190"/>
      <c r="T60" s="8" t="s">
        <v>12</v>
      </c>
      <c r="U60" s="193">
        <f>G61+J61</f>
        <v>18</v>
      </c>
      <c r="V60" s="194"/>
      <c r="W60" s="179">
        <v>2</v>
      </c>
      <c r="X60" s="180"/>
      <c r="Y60" s="21"/>
      <c r="Z60" s="21"/>
      <c r="AA60" s="21"/>
    </row>
    <row r="61" spans="2:27" ht="15" customHeight="1">
      <c r="B61" s="198"/>
      <c r="C61" s="200"/>
      <c r="D61" s="206"/>
      <c r="E61" s="183"/>
      <c r="F61" s="184"/>
      <c r="G61" s="15">
        <v>7</v>
      </c>
      <c r="H61" s="15" t="s">
        <v>4</v>
      </c>
      <c r="I61" s="16">
        <v>8</v>
      </c>
      <c r="J61" s="15">
        <v>11</v>
      </c>
      <c r="K61" s="15" t="s">
        <v>4</v>
      </c>
      <c r="L61" s="16">
        <v>5</v>
      </c>
      <c r="M61" s="191"/>
      <c r="N61" s="186"/>
      <c r="O61" s="186"/>
      <c r="P61" s="186"/>
      <c r="Q61" s="188"/>
      <c r="R61" s="206"/>
      <c r="S61" s="184"/>
      <c r="T61" s="17" t="s">
        <v>13</v>
      </c>
      <c r="U61" s="183">
        <f>I61+L61</f>
        <v>13</v>
      </c>
      <c r="V61" s="184"/>
      <c r="W61" s="195"/>
      <c r="X61" s="196"/>
      <c r="Y61" s="21"/>
      <c r="Z61" s="21"/>
      <c r="AA61" s="21"/>
    </row>
    <row r="62" spans="2:27" ht="15" customHeight="1">
      <c r="B62" s="197">
        <v>21</v>
      </c>
      <c r="C62" s="199" t="s">
        <v>39</v>
      </c>
      <c r="D62" s="201" t="str">
        <f>IF(D63=""," ",IF(D63&gt;F63,"○",IF(D63&lt;F63,"×","△")))</f>
        <v>○</v>
      </c>
      <c r="E62" s="202"/>
      <c r="F62" s="205"/>
      <c r="G62" s="189" t="s">
        <v>11</v>
      </c>
      <c r="H62" s="193"/>
      <c r="I62" s="190"/>
      <c r="J62" s="204" t="str">
        <f>IF(J63=""," ",IF(J63&gt;L63,"○",IF(J63&lt;L63,"×","△")))</f>
        <v>○</v>
      </c>
      <c r="K62" s="202"/>
      <c r="L62" s="205"/>
      <c r="M62" s="150">
        <f>IF(D63&gt;F63,1,0)+IF(J63&gt;L63,1,0)</f>
        <v>2</v>
      </c>
      <c r="N62" s="185" t="s">
        <v>4</v>
      </c>
      <c r="O62" s="185">
        <f>IF(D63+F63&gt;0,IF(D63=F63,1,0),0)+IF(J63+L63&gt;0,IF(J63=L63,1,0),0)</f>
        <v>0</v>
      </c>
      <c r="P62" s="185" t="s">
        <v>4</v>
      </c>
      <c r="Q62" s="187">
        <f>IF(D63&lt;F63,1,0)+IF(J63&lt;L63,1,0)</f>
        <v>0</v>
      </c>
      <c r="R62" s="189">
        <f>M62*2+O62*1</f>
        <v>4</v>
      </c>
      <c r="S62" s="190"/>
      <c r="T62" s="8" t="s">
        <v>12</v>
      </c>
      <c r="U62" s="193">
        <f>D63+J63</f>
        <v>18</v>
      </c>
      <c r="V62" s="194"/>
      <c r="W62" s="179">
        <v>1</v>
      </c>
      <c r="X62" s="180"/>
      <c r="Y62" s="21"/>
      <c r="Z62" s="21"/>
      <c r="AA62" s="21"/>
    </row>
    <row r="63" spans="2:27" ht="15" customHeight="1">
      <c r="B63" s="198"/>
      <c r="C63" s="200"/>
      <c r="D63" s="15">
        <f>I61</f>
        <v>8</v>
      </c>
      <c r="E63" s="15" t="s">
        <v>4</v>
      </c>
      <c r="F63" s="16">
        <f>G61</f>
        <v>7</v>
      </c>
      <c r="G63" s="206"/>
      <c r="H63" s="183"/>
      <c r="I63" s="184"/>
      <c r="J63" s="15">
        <v>10</v>
      </c>
      <c r="K63" s="15" t="s">
        <v>4</v>
      </c>
      <c r="L63" s="16">
        <v>4</v>
      </c>
      <c r="M63" s="191"/>
      <c r="N63" s="186"/>
      <c r="O63" s="186"/>
      <c r="P63" s="186"/>
      <c r="Q63" s="188"/>
      <c r="R63" s="206"/>
      <c r="S63" s="184"/>
      <c r="T63" s="17" t="s">
        <v>13</v>
      </c>
      <c r="U63" s="183">
        <f>F63+L63</f>
        <v>11</v>
      </c>
      <c r="V63" s="184"/>
      <c r="W63" s="195"/>
      <c r="X63" s="196"/>
      <c r="Y63" s="21"/>
      <c r="Z63" s="21"/>
      <c r="AA63" s="21"/>
    </row>
    <row r="64" spans="2:27" ht="15" customHeight="1">
      <c r="B64" s="197">
        <v>22</v>
      </c>
      <c r="C64" s="199" t="s">
        <v>40</v>
      </c>
      <c r="D64" s="201" t="str">
        <f>IF(D65=""," ",IF(D65&gt;F65,"○",IF(D65&lt;F65,"×","△")))</f>
        <v>×</v>
      </c>
      <c r="E64" s="202"/>
      <c r="F64" s="203"/>
      <c r="G64" s="204" t="str">
        <f>IF(G65=""," ",IF(G65&gt;I65,"○",IF(G65&lt;I65,"×","△")))</f>
        <v>×</v>
      </c>
      <c r="H64" s="202"/>
      <c r="I64" s="205"/>
      <c r="J64" s="189" t="s">
        <v>11</v>
      </c>
      <c r="K64" s="193"/>
      <c r="L64" s="194"/>
      <c r="M64" s="150">
        <f>IF(D65&gt;F65,1,0)+IF(G65&gt;I65,1,0)</f>
        <v>0</v>
      </c>
      <c r="N64" s="185" t="s">
        <v>4</v>
      </c>
      <c r="O64" s="185">
        <f>IF(D65+F65&gt;0,IF(D65=F65,1,0),0)+IF(G65+I65&gt;0,IF(G65=I65,1,0),0)</f>
        <v>0</v>
      </c>
      <c r="P64" s="185" t="s">
        <v>4</v>
      </c>
      <c r="Q64" s="187">
        <f>IF(D65&lt;F65,1,0)+IF(G65&lt;I65,1,0)</f>
        <v>2</v>
      </c>
      <c r="R64" s="189">
        <f>M64*2+O64*1</f>
        <v>0</v>
      </c>
      <c r="S64" s="190"/>
      <c r="T64" s="8" t="s">
        <v>12</v>
      </c>
      <c r="U64" s="193">
        <f>D65+G65</f>
        <v>9</v>
      </c>
      <c r="V64" s="194"/>
      <c r="W64" s="179">
        <v>3</v>
      </c>
      <c r="X64" s="180"/>
      <c r="Y64" s="21"/>
      <c r="Z64" s="21"/>
      <c r="AA64" s="21"/>
    </row>
    <row r="65" spans="2:27" ht="15" customHeight="1">
      <c r="B65" s="198"/>
      <c r="C65" s="200"/>
      <c r="D65" s="15">
        <f>L61</f>
        <v>5</v>
      </c>
      <c r="E65" s="15" t="s">
        <v>4</v>
      </c>
      <c r="F65" s="16">
        <f>J61</f>
        <v>11</v>
      </c>
      <c r="G65" s="15">
        <f>L63</f>
        <v>4</v>
      </c>
      <c r="H65" s="15" t="s">
        <v>4</v>
      </c>
      <c r="I65" s="16">
        <f>J63</f>
        <v>10</v>
      </c>
      <c r="J65" s="206"/>
      <c r="K65" s="183"/>
      <c r="L65" s="207"/>
      <c r="M65" s="191"/>
      <c r="N65" s="186"/>
      <c r="O65" s="186"/>
      <c r="P65" s="186"/>
      <c r="Q65" s="188"/>
      <c r="R65" s="191"/>
      <c r="S65" s="192"/>
      <c r="T65" s="17" t="s">
        <v>13</v>
      </c>
      <c r="U65" s="183">
        <f>F65+I65</f>
        <v>21</v>
      </c>
      <c r="V65" s="184"/>
      <c r="W65" s="181"/>
      <c r="X65" s="182"/>
      <c r="Y65" s="1"/>
      <c r="Z65" s="1"/>
      <c r="AA65" s="1"/>
    </row>
    <row r="66" spans="2:27" ht="15" customHeight="1"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</sheetData>
  <mergeCells count="365">
    <mergeCell ref="G2:V2"/>
    <mergeCell ref="B1:AA1"/>
    <mergeCell ref="B2:D2"/>
    <mergeCell ref="B3:C3"/>
    <mergeCell ref="D3:F3"/>
    <mergeCell ref="G3:I3"/>
    <mergeCell ref="J3:L3"/>
    <mergeCell ref="M3:O3"/>
    <mergeCell ref="U3:V3"/>
    <mergeCell ref="W3:Y3"/>
    <mergeCell ref="Z3:AA3"/>
    <mergeCell ref="B4:B5"/>
    <mergeCell ref="C4:C5"/>
    <mergeCell ref="D4:F5"/>
    <mergeCell ref="G4:I4"/>
    <mergeCell ref="J4:L4"/>
    <mergeCell ref="M4:O4"/>
    <mergeCell ref="P4:P5"/>
    <mergeCell ref="Q4:Q5"/>
    <mergeCell ref="R4:R5"/>
    <mergeCell ref="S4:S5"/>
    <mergeCell ref="T4:T5"/>
    <mergeCell ref="U4:V5"/>
    <mergeCell ref="X4:Y4"/>
    <mergeCell ref="Z4:AA5"/>
    <mergeCell ref="X5:Y5"/>
    <mergeCell ref="B6:B7"/>
    <mergeCell ref="C6:C7"/>
    <mergeCell ref="D6:F6"/>
    <mergeCell ref="G6:I7"/>
    <mergeCell ref="J6:L6"/>
    <mergeCell ref="M6:O6"/>
    <mergeCell ref="P6:P7"/>
    <mergeCell ref="Q6:Q7"/>
    <mergeCell ref="R6:R7"/>
    <mergeCell ref="S6:S7"/>
    <mergeCell ref="T6:T7"/>
    <mergeCell ref="U6:V7"/>
    <mergeCell ref="X6:Y6"/>
    <mergeCell ref="Z6:AA7"/>
    <mergeCell ref="X7:Y7"/>
    <mergeCell ref="B8:B9"/>
    <mergeCell ref="C8:C9"/>
    <mergeCell ref="D8:F8"/>
    <mergeCell ref="G8:I8"/>
    <mergeCell ref="J8:L9"/>
    <mergeCell ref="M8:O8"/>
    <mergeCell ref="P8:P9"/>
    <mergeCell ref="Q8:Q9"/>
    <mergeCell ref="R8:R9"/>
    <mergeCell ref="S8:S9"/>
    <mergeCell ref="T8:T9"/>
    <mergeCell ref="U8:V9"/>
    <mergeCell ref="X8:Y8"/>
    <mergeCell ref="Z8:AA9"/>
    <mergeCell ref="X9:Y9"/>
    <mergeCell ref="B10:B11"/>
    <mergeCell ref="C10:C11"/>
    <mergeCell ref="D10:F10"/>
    <mergeCell ref="G10:I10"/>
    <mergeCell ref="J10:L10"/>
    <mergeCell ref="M10:O11"/>
    <mergeCell ref="P10:P11"/>
    <mergeCell ref="Q10:Q11"/>
    <mergeCell ref="R10:R11"/>
    <mergeCell ref="S10:S11"/>
    <mergeCell ref="T10:T11"/>
    <mergeCell ref="U10:V11"/>
    <mergeCell ref="X10:Y10"/>
    <mergeCell ref="Z10:AA11"/>
    <mergeCell ref="X11:Y11"/>
    <mergeCell ref="B14:C14"/>
    <mergeCell ref="D14:F14"/>
    <mergeCell ref="G14:I14"/>
    <mergeCell ref="J14:L14"/>
    <mergeCell ref="R14:S14"/>
    <mergeCell ref="T14:V14"/>
    <mergeCell ref="W14:X14"/>
    <mergeCell ref="B15:B16"/>
    <mergeCell ref="C15:C16"/>
    <mergeCell ref="D15:F16"/>
    <mergeCell ref="G15:I15"/>
    <mergeCell ref="J15:L15"/>
    <mergeCell ref="M15:M16"/>
    <mergeCell ref="N15:N16"/>
    <mergeCell ref="O15:O16"/>
    <mergeCell ref="P15:P16"/>
    <mergeCell ref="Q15:Q16"/>
    <mergeCell ref="R15:S16"/>
    <mergeCell ref="U15:V15"/>
    <mergeCell ref="W15:X16"/>
    <mergeCell ref="U16:V16"/>
    <mergeCell ref="B17:B18"/>
    <mergeCell ref="C17:C18"/>
    <mergeCell ref="D17:F17"/>
    <mergeCell ref="G17:I18"/>
    <mergeCell ref="J17:L17"/>
    <mergeCell ref="M17:M18"/>
    <mergeCell ref="N17:N18"/>
    <mergeCell ref="O17:O18"/>
    <mergeCell ref="P17:P18"/>
    <mergeCell ref="Q17:Q18"/>
    <mergeCell ref="R17:S18"/>
    <mergeCell ref="U17:V17"/>
    <mergeCell ref="W17:X18"/>
    <mergeCell ref="U18:V18"/>
    <mergeCell ref="B19:B20"/>
    <mergeCell ref="C19:C20"/>
    <mergeCell ref="D19:F19"/>
    <mergeCell ref="G19:I19"/>
    <mergeCell ref="J19:L20"/>
    <mergeCell ref="M19:M20"/>
    <mergeCell ref="N19:N20"/>
    <mergeCell ref="O19:O20"/>
    <mergeCell ref="P19:P20"/>
    <mergeCell ref="Q19:Q20"/>
    <mergeCell ref="R19:S20"/>
    <mergeCell ref="U19:V19"/>
    <mergeCell ref="W19:X20"/>
    <mergeCell ref="U20:V20"/>
    <mergeCell ref="B23:C23"/>
    <mergeCell ref="D23:F23"/>
    <mergeCell ref="G23:I23"/>
    <mergeCell ref="J23:L23"/>
    <mergeCell ref="R23:S23"/>
    <mergeCell ref="T23:V23"/>
    <mergeCell ref="W23:X23"/>
    <mergeCell ref="B24:B25"/>
    <mergeCell ref="C24:C25"/>
    <mergeCell ref="D24:F25"/>
    <mergeCell ref="G24:I24"/>
    <mergeCell ref="J24:L24"/>
    <mergeCell ref="M24:M25"/>
    <mergeCell ref="N24:N25"/>
    <mergeCell ref="O24:O25"/>
    <mergeCell ref="P24:P25"/>
    <mergeCell ref="Q24:Q25"/>
    <mergeCell ref="R24:S25"/>
    <mergeCell ref="U24:V24"/>
    <mergeCell ref="W24:X25"/>
    <mergeCell ref="U25:V25"/>
    <mergeCell ref="B26:B27"/>
    <mergeCell ref="C26:C27"/>
    <mergeCell ref="D26:F26"/>
    <mergeCell ref="G26:I27"/>
    <mergeCell ref="J26:L26"/>
    <mergeCell ref="M26:M27"/>
    <mergeCell ref="N26:N27"/>
    <mergeCell ref="O26:O27"/>
    <mergeCell ref="P26:P27"/>
    <mergeCell ref="Q26:Q27"/>
    <mergeCell ref="R26:S27"/>
    <mergeCell ref="U26:V26"/>
    <mergeCell ref="J28:L29"/>
    <mergeCell ref="M28:M29"/>
    <mergeCell ref="N28:N29"/>
    <mergeCell ref="O28:O29"/>
    <mergeCell ref="B28:B29"/>
    <mergeCell ref="C28:C29"/>
    <mergeCell ref="D28:F28"/>
    <mergeCell ref="G28:I28"/>
    <mergeCell ref="Q28:Q29"/>
    <mergeCell ref="R28:S29"/>
    <mergeCell ref="U28:V28"/>
    <mergeCell ref="W26:X27"/>
    <mergeCell ref="U27:V27"/>
    <mergeCell ref="W28:X29"/>
    <mergeCell ref="U29:V29"/>
    <mergeCell ref="B32:C32"/>
    <mergeCell ref="D32:F32"/>
    <mergeCell ref="G32:I32"/>
    <mergeCell ref="J32:L32"/>
    <mergeCell ref="R32:S32"/>
    <mergeCell ref="T32:V32"/>
    <mergeCell ref="W32:X32"/>
    <mergeCell ref="P28:P29"/>
    <mergeCell ref="B33:B34"/>
    <mergeCell ref="C33:C34"/>
    <mergeCell ref="D33:F34"/>
    <mergeCell ref="G33:I33"/>
    <mergeCell ref="J33:L33"/>
    <mergeCell ref="M33:M34"/>
    <mergeCell ref="N33:N34"/>
    <mergeCell ref="O33:O34"/>
    <mergeCell ref="P33:P34"/>
    <mergeCell ref="Q33:Q34"/>
    <mergeCell ref="R33:S34"/>
    <mergeCell ref="U33:V33"/>
    <mergeCell ref="W33:X34"/>
    <mergeCell ref="U34:V34"/>
    <mergeCell ref="B35:B36"/>
    <mergeCell ref="C35:C36"/>
    <mergeCell ref="D35:F35"/>
    <mergeCell ref="G35:I36"/>
    <mergeCell ref="J35:L35"/>
    <mergeCell ref="M35:M36"/>
    <mergeCell ref="N35:N36"/>
    <mergeCell ref="O35:O36"/>
    <mergeCell ref="P35:P36"/>
    <mergeCell ref="Q35:Q36"/>
    <mergeCell ref="R35:S36"/>
    <mergeCell ref="U35:V35"/>
    <mergeCell ref="J37:L38"/>
    <mergeCell ref="M37:M38"/>
    <mergeCell ref="N37:N38"/>
    <mergeCell ref="O37:O38"/>
    <mergeCell ref="B37:B38"/>
    <mergeCell ref="C37:C38"/>
    <mergeCell ref="D37:F37"/>
    <mergeCell ref="G37:I37"/>
    <mergeCell ref="Q37:Q38"/>
    <mergeCell ref="R37:S38"/>
    <mergeCell ref="U37:V37"/>
    <mergeCell ref="W35:X36"/>
    <mergeCell ref="U36:V36"/>
    <mergeCell ref="W37:X38"/>
    <mergeCell ref="U38:V38"/>
    <mergeCell ref="B41:C41"/>
    <mergeCell ref="D41:F41"/>
    <mergeCell ref="G41:I41"/>
    <mergeCell ref="J41:L41"/>
    <mergeCell ref="R41:S41"/>
    <mergeCell ref="T41:V41"/>
    <mergeCell ref="W41:X41"/>
    <mergeCell ref="P37:P38"/>
    <mergeCell ref="B42:B43"/>
    <mergeCell ref="C42:C43"/>
    <mergeCell ref="D42:F43"/>
    <mergeCell ref="G42:I42"/>
    <mergeCell ref="J42:L42"/>
    <mergeCell ref="M42:M43"/>
    <mergeCell ref="N42:N43"/>
    <mergeCell ref="O42:O43"/>
    <mergeCell ref="P42:P43"/>
    <mergeCell ref="Q42:Q43"/>
    <mergeCell ref="R42:S43"/>
    <mergeCell ref="U42:V42"/>
    <mergeCell ref="W42:X43"/>
    <mergeCell ref="U43:V43"/>
    <mergeCell ref="B44:B45"/>
    <mergeCell ref="C44:C45"/>
    <mergeCell ref="D44:F44"/>
    <mergeCell ref="G44:I45"/>
    <mergeCell ref="J44:L44"/>
    <mergeCell ref="M44:M45"/>
    <mergeCell ref="N44:N45"/>
    <mergeCell ref="O44:O45"/>
    <mergeCell ref="P44:P45"/>
    <mergeCell ref="Q44:Q45"/>
    <mergeCell ref="R44:S45"/>
    <mergeCell ref="U44:V44"/>
    <mergeCell ref="J46:L47"/>
    <mergeCell ref="M46:M47"/>
    <mergeCell ref="N46:N47"/>
    <mergeCell ref="O46:O47"/>
    <mergeCell ref="B46:B47"/>
    <mergeCell ref="C46:C47"/>
    <mergeCell ref="D46:F46"/>
    <mergeCell ref="G46:I46"/>
    <mergeCell ref="Q46:Q47"/>
    <mergeCell ref="R46:S47"/>
    <mergeCell ref="U46:V46"/>
    <mergeCell ref="W44:X45"/>
    <mergeCell ref="U45:V45"/>
    <mergeCell ref="W46:X47"/>
    <mergeCell ref="U47:V47"/>
    <mergeCell ref="B50:C50"/>
    <mergeCell ref="D50:F50"/>
    <mergeCell ref="G50:I50"/>
    <mergeCell ref="J50:L50"/>
    <mergeCell ref="R50:S50"/>
    <mergeCell ref="T50:V50"/>
    <mergeCell ref="W50:X50"/>
    <mergeCell ref="P46:P47"/>
    <mergeCell ref="B51:B52"/>
    <mergeCell ref="C51:C52"/>
    <mergeCell ref="D51:F52"/>
    <mergeCell ref="G51:I51"/>
    <mergeCell ref="J51:L51"/>
    <mergeCell ref="M51:M52"/>
    <mergeCell ref="N51:N52"/>
    <mergeCell ref="O51:O52"/>
    <mergeCell ref="P51:P52"/>
    <mergeCell ref="Q51:Q52"/>
    <mergeCell ref="R51:S52"/>
    <mergeCell ref="U51:V51"/>
    <mergeCell ref="W51:X52"/>
    <mergeCell ref="U52:V52"/>
    <mergeCell ref="B53:B54"/>
    <mergeCell ref="C53:C54"/>
    <mergeCell ref="D53:F53"/>
    <mergeCell ref="G53:I54"/>
    <mergeCell ref="J53:L53"/>
    <mergeCell ref="M53:M54"/>
    <mergeCell ref="N53:N54"/>
    <mergeCell ref="O53:O54"/>
    <mergeCell ref="P53:P54"/>
    <mergeCell ref="Q53:Q54"/>
    <mergeCell ref="R53:S54"/>
    <mergeCell ref="U53:V53"/>
    <mergeCell ref="J55:L56"/>
    <mergeCell ref="M55:M56"/>
    <mergeCell ref="N55:N56"/>
    <mergeCell ref="O55:O56"/>
    <mergeCell ref="B55:B56"/>
    <mergeCell ref="C55:C56"/>
    <mergeCell ref="D55:F55"/>
    <mergeCell ref="G55:I55"/>
    <mergeCell ref="Q55:Q56"/>
    <mergeCell ref="R55:S56"/>
    <mergeCell ref="U55:V55"/>
    <mergeCell ref="W53:X54"/>
    <mergeCell ref="U54:V54"/>
    <mergeCell ref="W55:X56"/>
    <mergeCell ref="U56:V56"/>
    <mergeCell ref="B59:C59"/>
    <mergeCell ref="D59:F59"/>
    <mergeCell ref="G59:I59"/>
    <mergeCell ref="J59:L59"/>
    <mergeCell ref="R59:S59"/>
    <mergeCell ref="T59:V59"/>
    <mergeCell ref="W59:X59"/>
    <mergeCell ref="P55:P56"/>
    <mergeCell ref="B60:B61"/>
    <mergeCell ref="C60:C61"/>
    <mergeCell ref="D60:F61"/>
    <mergeCell ref="G60:I60"/>
    <mergeCell ref="J60:L60"/>
    <mergeCell ref="M60:M61"/>
    <mergeCell ref="N60:N61"/>
    <mergeCell ref="O60:O61"/>
    <mergeCell ref="P60:P61"/>
    <mergeCell ref="Q60:Q61"/>
    <mergeCell ref="R60:S61"/>
    <mergeCell ref="U60:V60"/>
    <mergeCell ref="W60:X61"/>
    <mergeCell ref="U61:V61"/>
    <mergeCell ref="B62:B63"/>
    <mergeCell ref="C62:C63"/>
    <mergeCell ref="D62:F62"/>
    <mergeCell ref="G62:I63"/>
    <mergeCell ref="J62:L62"/>
    <mergeCell ref="M62:M63"/>
    <mergeCell ref="N62:N63"/>
    <mergeCell ref="O62:O63"/>
    <mergeCell ref="P62:P63"/>
    <mergeCell ref="Q62:Q63"/>
    <mergeCell ref="R62:S63"/>
    <mergeCell ref="U62:V62"/>
    <mergeCell ref="W62:X63"/>
    <mergeCell ref="U63:V63"/>
    <mergeCell ref="B64:B65"/>
    <mergeCell ref="C64:C65"/>
    <mergeCell ref="D64:F64"/>
    <mergeCell ref="G64:I64"/>
    <mergeCell ref="J64:L65"/>
    <mergeCell ref="M64:M65"/>
    <mergeCell ref="N64:N65"/>
    <mergeCell ref="O64:O65"/>
    <mergeCell ref="W64:X65"/>
    <mergeCell ref="U65:V65"/>
    <mergeCell ref="P64:P65"/>
    <mergeCell ref="Q64:Q65"/>
    <mergeCell ref="R64:S65"/>
    <mergeCell ref="U64:V64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375" style="0" customWidth="1"/>
    <col min="3" max="3" width="26.25390625" style="0" customWidth="1"/>
    <col min="4" max="27" width="2.75390625" style="0" customWidth="1"/>
  </cols>
  <sheetData>
    <row r="1" spans="1:27" ht="30" customHeight="1">
      <c r="A1" t="s">
        <v>163</v>
      </c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</row>
    <row r="2" spans="2:27" ht="24" customHeight="1">
      <c r="B2" s="231" t="s">
        <v>41</v>
      </c>
      <c r="C2" s="231"/>
      <c r="D2" s="2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5" customHeight="1">
      <c r="B3" s="235" t="s">
        <v>42</v>
      </c>
      <c r="C3" s="236"/>
      <c r="D3" s="237">
        <f>+B4</f>
        <v>23</v>
      </c>
      <c r="E3" s="238"/>
      <c r="F3" s="239"/>
      <c r="G3" s="237">
        <f>+B6</f>
        <v>24</v>
      </c>
      <c r="H3" s="238"/>
      <c r="I3" s="239"/>
      <c r="J3" s="237">
        <f>+B8</f>
        <v>25</v>
      </c>
      <c r="K3" s="238"/>
      <c r="L3" s="239"/>
      <c r="M3" s="30" t="s">
        <v>3</v>
      </c>
      <c r="N3" s="30" t="s">
        <v>4</v>
      </c>
      <c r="O3" s="30" t="s">
        <v>5</v>
      </c>
      <c r="P3" s="30" t="s">
        <v>4</v>
      </c>
      <c r="Q3" s="31" t="s">
        <v>6</v>
      </c>
      <c r="R3" s="240" t="s">
        <v>7</v>
      </c>
      <c r="S3" s="239"/>
      <c r="T3" s="237" t="s">
        <v>8</v>
      </c>
      <c r="U3" s="238"/>
      <c r="V3" s="239"/>
      <c r="W3" s="237" t="s">
        <v>9</v>
      </c>
      <c r="X3" s="239"/>
      <c r="Y3" s="21"/>
      <c r="Z3" s="21"/>
      <c r="AA3" s="21"/>
    </row>
    <row r="4" spans="2:27" ht="15" customHeight="1">
      <c r="B4" s="234">
        <v>23</v>
      </c>
      <c r="C4" s="83" t="s">
        <v>43</v>
      </c>
      <c r="D4" s="189" t="s">
        <v>11</v>
      </c>
      <c r="E4" s="193"/>
      <c r="F4" s="190"/>
      <c r="G4" s="204" t="str">
        <f>IF(G5=""," ",IF(G5&gt;I5,"○",IF(G5&lt;I5,"×","△")))</f>
        <v>×</v>
      </c>
      <c r="H4" s="202"/>
      <c r="I4" s="203"/>
      <c r="J4" s="204" t="str">
        <f>IF(J5=""," ",IF(J5&gt;L5,"○",IF(J5&lt;L5,"×","△")))</f>
        <v>×</v>
      </c>
      <c r="K4" s="202"/>
      <c r="L4" s="205"/>
      <c r="M4" s="189">
        <f>IF(G5&gt;I5,1,0)+IF(J5&gt;L5,1,0)</f>
        <v>0</v>
      </c>
      <c r="N4" s="193" t="s">
        <v>4</v>
      </c>
      <c r="O4" s="193">
        <f>IF(G5+I5&gt;0,IF(G5=I5,1,0),0)+IF(J5+L5&gt;0,IF(J5=L5,1,0),0)</f>
        <v>0</v>
      </c>
      <c r="P4" s="193" t="s">
        <v>4</v>
      </c>
      <c r="Q4" s="194">
        <f>IF(G5&lt;I5,1,0)+IF(J5&lt;L5,1,0)</f>
        <v>2</v>
      </c>
      <c r="R4" s="189">
        <f>M4*2+O4*1</f>
        <v>0</v>
      </c>
      <c r="S4" s="190"/>
      <c r="T4" s="8" t="s">
        <v>12</v>
      </c>
      <c r="U4" s="193">
        <f>G5+J5</f>
        <v>12</v>
      </c>
      <c r="V4" s="194"/>
      <c r="W4" s="179">
        <v>3</v>
      </c>
      <c r="X4" s="180"/>
      <c r="Y4" s="21"/>
      <c r="Z4" s="21"/>
      <c r="AA4" s="21"/>
    </row>
    <row r="5" spans="2:27" ht="15" customHeight="1">
      <c r="B5" s="233"/>
      <c r="C5" s="200"/>
      <c r="D5" s="206"/>
      <c r="E5" s="183"/>
      <c r="F5" s="184"/>
      <c r="G5" s="15">
        <v>7</v>
      </c>
      <c r="H5" s="15" t="s">
        <v>4</v>
      </c>
      <c r="I5" s="16">
        <v>9</v>
      </c>
      <c r="J5" s="15">
        <v>5</v>
      </c>
      <c r="K5" s="15" t="s">
        <v>4</v>
      </c>
      <c r="L5" s="16">
        <v>9</v>
      </c>
      <c r="M5" s="191"/>
      <c r="N5" s="186"/>
      <c r="O5" s="186"/>
      <c r="P5" s="186"/>
      <c r="Q5" s="188"/>
      <c r="R5" s="206"/>
      <c r="S5" s="184"/>
      <c r="T5" s="17" t="s">
        <v>13</v>
      </c>
      <c r="U5" s="183">
        <f>I5+L5</f>
        <v>18</v>
      </c>
      <c r="V5" s="184"/>
      <c r="W5" s="195"/>
      <c r="X5" s="196"/>
      <c r="Y5" s="21"/>
      <c r="Z5" s="21"/>
      <c r="AA5" s="21"/>
    </row>
    <row r="6" spans="2:27" ht="15" customHeight="1">
      <c r="B6" s="232">
        <v>24</v>
      </c>
      <c r="C6" s="199" t="s">
        <v>44</v>
      </c>
      <c r="D6" s="201" t="str">
        <f>IF(D7=""," ",IF(D7&gt;F7,"○",IF(D7&lt;F7,"×","△")))</f>
        <v>○</v>
      </c>
      <c r="E6" s="202"/>
      <c r="F6" s="205"/>
      <c r="G6" s="189" t="s">
        <v>11</v>
      </c>
      <c r="H6" s="193"/>
      <c r="I6" s="190"/>
      <c r="J6" s="204" t="str">
        <f>IF(J7=""," ",IF(J7&gt;L7,"○",IF(J7&lt;L7,"×","△")))</f>
        <v>×</v>
      </c>
      <c r="K6" s="202"/>
      <c r="L6" s="205"/>
      <c r="M6" s="150">
        <f>IF(D7&gt;F7,1,0)+IF(J7&gt;L7,1,0)</f>
        <v>1</v>
      </c>
      <c r="N6" s="185" t="s">
        <v>4</v>
      </c>
      <c r="O6" s="185">
        <f>IF(D7+F7&gt;0,IF(D7=F7,1,0),0)+IF(J7+L7&gt;0,IF(J7=L7,1,0),0)</f>
        <v>0</v>
      </c>
      <c r="P6" s="185" t="s">
        <v>4</v>
      </c>
      <c r="Q6" s="187">
        <f>IF(D7&lt;F7,1,0)+IF(J7&lt;L7,1,0)</f>
        <v>1</v>
      </c>
      <c r="R6" s="189">
        <f>M6*2+O6*1</f>
        <v>2</v>
      </c>
      <c r="S6" s="190"/>
      <c r="T6" s="8" t="s">
        <v>12</v>
      </c>
      <c r="U6" s="193">
        <f>D7+J7</f>
        <v>16</v>
      </c>
      <c r="V6" s="194"/>
      <c r="W6" s="179">
        <v>2</v>
      </c>
      <c r="X6" s="180"/>
      <c r="Y6" s="21"/>
      <c r="Z6" s="21"/>
      <c r="AA6" s="21"/>
    </row>
    <row r="7" spans="2:27" ht="15" customHeight="1">
      <c r="B7" s="233"/>
      <c r="C7" s="200"/>
      <c r="D7" s="15">
        <f>I5</f>
        <v>9</v>
      </c>
      <c r="E7" s="15" t="s">
        <v>4</v>
      </c>
      <c r="F7" s="16">
        <f>G5</f>
        <v>7</v>
      </c>
      <c r="G7" s="206"/>
      <c r="H7" s="183"/>
      <c r="I7" s="184"/>
      <c r="J7" s="15">
        <v>7</v>
      </c>
      <c r="K7" s="15" t="s">
        <v>4</v>
      </c>
      <c r="L7" s="16">
        <v>10</v>
      </c>
      <c r="M7" s="191"/>
      <c r="N7" s="186"/>
      <c r="O7" s="186"/>
      <c r="P7" s="186"/>
      <c r="Q7" s="188"/>
      <c r="R7" s="206"/>
      <c r="S7" s="184"/>
      <c r="T7" s="17" t="s">
        <v>13</v>
      </c>
      <c r="U7" s="183">
        <f>F7+L7</f>
        <v>17</v>
      </c>
      <c r="V7" s="184"/>
      <c r="W7" s="195"/>
      <c r="X7" s="196"/>
      <c r="Y7" s="21"/>
      <c r="Z7" s="21"/>
      <c r="AA7" s="21"/>
    </row>
    <row r="8" spans="2:27" ht="15" customHeight="1">
      <c r="B8" s="232">
        <v>25</v>
      </c>
      <c r="C8" s="199" t="s">
        <v>45</v>
      </c>
      <c r="D8" s="201" t="str">
        <f>IF(D9=""," ",IF(D9&gt;F9,"○",IF(D9&lt;F9,"×","△")))</f>
        <v>○</v>
      </c>
      <c r="E8" s="202"/>
      <c r="F8" s="203"/>
      <c r="G8" s="204" t="str">
        <f>IF(G9=""," ",IF(G9&gt;I9,"○",IF(G9&lt;I9,"×","△")))</f>
        <v>○</v>
      </c>
      <c r="H8" s="202"/>
      <c r="I8" s="205"/>
      <c r="J8" s="189" t="s">
        <v>11</v>
      </c>
      <c r="K8" s="193"/>
      <c r="L8" s="194"/>
      <c r="M8" s="150">
        <f>IF(D9&gt;F9,1,0)+IF(G9&gt;I9,1,0)</f>
        <v>2</v>
      </c>
      <c r="N8" s="185" t="s">
        <v>4</v>
      </c>
      <c r="O8" s="185">
        <f>IF(D9+F9&gt;0,IF(D9=F9,1,0),0)+IF(G9+I9&gt;0,IF(G9=I9,1,0),0)</f>
        <v>0</v>
      </c>
      <c r="P8" s="185" t="s">
        <v>4</v>
      </c>
      <c r="Q8" s="187">
        <f>IF(D9&lt;F9,1,0)+IF(G9&lt;I9,1,0)</f>
        <v>0</v>
      </c>
      <c r="R8" s="189">
        <f>M8*2+O8*1</f>
        <v>4</v>
      </c>
      <c r="S8" s="190"/>
      <c r="T8" s="8" t="s">
        <v>12</v>
      </c>
      <c r="U8" s="193">
        <f>D9+G9</f>
        <v>19</v>
      </c>
      <c r="V8" s="194"/>
      <c r="W8" s="179">
        <v>1</v>
      </c>
      <c r="X8" s="180"/>
      <c r="Y8" s="21"/>
      <c r="Z8" s="21"/>
      <c r="AA8" s="21"/>
    </row>
    <row r="9" spans="2:27" ht="15" customHeight="1">
      <c r="B9" s="233"/>
      <c r="C9" s="200"/>
      <c r="D9" s="15">
        <f>L5</f>
        <v>9</v>
      </c>
      <c r="E9" s="15" t="s">
        <v>4</v>
      </c>
      <c r="F9" s="16">
        <f>J5</f>
        <v>5</v>
      </c>
      <c r="G9" s="15">
        <f>L7</f>
        <v>10</v>
      </c>
      <c r="H9" s="15" t="s">
        <v>4</v>
      </c>
      <c r="I9" s="16">
        <f>J7</f>
        <v>7</v>
      </c>
      <c r="J9" s="206"/>
      <c r="K9" s="183"/>
      <c r="L9" s="207"/>
      <c r="M9" s="191"/>
      <c r="N9" s="186"/>
      <c r="O9" s="186"/>
      <c r="P9" s="186"/>
      <c r="Q9" s="188"/>
      <c r="R9" s="191"/>
      <c r="S9" s="192"/>
      <c r="T9" s="17" t="s">
        <v>13</v>
      </c>
      <c r="U9" s="183">
        <f>F9+I9</f>
        <v>12</v>
      </c>
      <c r="V9" s="184"/>
      <c r="W9" s="181"/>
      <c r="X9" s="182"/>
      <c r="Y9" s="1"/>
      <c r="Z9" s="1"/>
      <c r="AA9" s="1"/>
    </row>
    <row r="10" spans="2:27" ht="15" customHeight="1">
      <c r="B10" s="14"/>
      <c r="C10" s="1"/>
      <c r="D10" s="20"/>
      <c r="E10" s="20"/>
      <c r="F10" s="20"/>
      <c r="G10" s="20"/>
      <c r="H10" s="20"/>
      <c r="I10" s="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21"/>
      <c r="Z10" s="21"/>
      <c r="AA10" s="21"/>
    </row>
    <row r="11" spans="2:27" ht="15" customHeight="1">
      <c r="B11" s="14"/>
      <c r="C11" s="1"/>
      <c r="D11" s="20"/>
      <c r="E11" s="20"/>
      <c r="F11" s="20"/>
      <c r="G11" s="20"/>
      <c r="H11" s="20"/>
      <c r="I11" s="2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21"/>
      <c r="Z11" s="21"/>
      <c r="AA11" s="21"/>
    </row>
    <row r="12" spans="2:27" ht="15" customHeight="1">
      <c r="B12" s="235" t="s">
        <v>46</v>
      </c>
      <c r="C12" s="236"/>
      <c r="D12" s="237">
        <f>+B13</f>
        <v>26</v>
      </c>
      <c r="E12" s="238"/>
      <c r="F12" s="239"/>
      <c r="G12" s="237">
        <f>+B15</f>
        <v>27</v>
      </c>
      <c r="H12" s="238"/>
      <c r="I12" s="239"/>
      <c r="J12" s="237">
        <f>+B17</f>
        <v>28</v>
      </c>
      <c r="K12" s="238"/>
      <c r="L12" s="239"/>
      <c r="M12" s="30" t="s">
        <v>3</v>
      </c>
      <c r="N12" s="30" t="s">
        <v>4</v>
      </c>
      <c r="O12" s="30" t="s">
        <v>5</v>
      </c>
      <c r="P12" s="30" t="s">
        <v>4</v>
      </c>
      <c r="Q12" s="31" t="s">
        <v>6</v>
      </c>
      <c r="R12" s="240" t="s">
        <v>7</v>
      </c>
      <c r="S12" s="239"/>
      <c r="T12" s="237" t="s">
        <v>8</v>
      </c>
      <c r="U12" s="238"/>
      <c r="V12" s="239"/>
      <c r="W12" s="237" t="s">
        <v>9</v>
      </c>
      <c r="X12" s="239"/>
      <c r="Y12" s="21"/>
      <c r="Z12" s="21"/>
      <c r="AA12" s="21"/>
    </row>
    <row r="13" spans="2:27" ht="15" customHeight="1">
      <c r="B13" s="234">
        <v>26</v>
      </c>
      <c r="C13" s="83" t="s">
        <v>47</v>
      </c>
      <c r="D13" s="189" t="s">
        <v>11</v>
      </c>
      <c r="E13" s="193"/>
      <c r="F13" s="190"/>
      <c r="G13" s="204" t="str">
        <f>IF(G14=""," ",IF(G14&gt;I14,"○",IF(G14&lt;I14,"×","△")))</f>
        <v>×</v>
      </c>
      <c r="H13" s="202"/>
      <c r="I13" s="203"/>
      <c r="J13" s="204" t="str">
        <f>IF(J14=""," ",IF(J14&gt;L14,"○",IF(J14&lt;L14,"×","△")))</f>
        <v>○</v>
      </c>
      <c r="K13" s="202"/>
      <c r="L13" s="205"/>
      <c r="M13" s="189">
        <f>IF(G14&gt;I14,1,0)+IF(J14&gt;L14,1,0)</f>
        <v>1</v>
      </c>
      <c r="N13" s="193" t="s">
        <v>4</v>
      </c>
      <c r="O13" s="193">
        <f>IF(G14+I14&gt;0,IF(G14=I14,1,0),0)+IF(J14+L14&gt;0,IF(J14=L14,1,0),0)</f>
        <v>0</v>
      </c>
      <c r="P13" s="193" t="s">
        <v>4</v>
      </c>
      <c r="Q13" s="194">
        <f>IF(G14&lt;I14,1,0)+IF(J14&lt;L14,1,0)</f>
        <v>1</v>
      </c>
      <c r="R13" s="189">
        <f>M13*2+O13*1</f>
        <v>2</v>
      </c>
      <c r="S13" s="190"/>
      <c r="T13" s="8" t="s">
        <v>12</v>
      </c>
      <c r="U13" s="193">
        <f>G14+J14</f>
        <v>15</v>
      </c>
      <c r="V13" s="194"/>
      <c r="W13" s="179">
        <v>2</v>
      </c>
      <c r="X13" s="180"/>
      <c r="Y13" s="21"/>
      <c r="Z13" s="21"/>
      <c r="AA13" s="21"/>
    </row>
    <row r="14" spans="2:27" ht="15" customHeight="1">
      <c r="B14" s="233"/>
      <c r="C14" s="200"/>
      <c r="D14" s="206"/>
      <c r="E14" s="183"/>
      <c r="F14" s="184"/>
      <c r="G14" s="15">
        <v>6</v>
      </c>
      <c r="H14" s="15" t="s">
        <v>4</v>
      </c>
      <c r="I14" s="16">
        <v>8</v>
      </c>
      <c r="J14" s="15">
        <v>9</v>
      </c>
      <c r="K14" s="15" t="s">
        <v>4</v>
      </c>
      <c r="L14" s="16">
        <v>6</v>
      </c>
      <c r="M14" s="191"/>
      <c r="N14" s="186"/>
      <c r="O14" s="186"/>
      <c r="P14" s="186"/>
      <c r="Q14" s="188"/>
      <c r="R14" s="206"/>
      <c r="S14" s="184"/>
      <c r="T14" s="17" t="s">
        <v>13</v>
      </c>
      <c r="U14" s="183">
        <f>I14+L14</f>
        <v>14</v>
      </c>
      <c r="V14" s="184"/>
      <c r="W14" s="195"/>
      <c r="X14" s="196"/>
      <c r="Y14" s="21"/>
      <c r="Z14" s="21"/>
      <c r="AA14" s="21"/>
    </row>
    <row r="15" spans="2:27" ht="15" customHeight="1">
      <c r="B15" s="232">
        <v>27</v>
      </c>
      <c r="C15" s="199" t="s">
        <v>48</v>
      </c>
      <c r="D15" s="201" t="str">
        <f>IF(D16=""," ",IF(D16&gt;F16,"○",IF(D16&lt;F16,"×","△")))</f>
        <v>○</v>
      </c>
      <c r="E15" s="202"/>
      <c r="F15" s="205"/>
      <c r="G15" s="189" t="s">
        <v>11</v>
      </c>
      <c r="H15" s="193"/>
      <c r="I15" s="190"/>
      <c r="J15" s="204" t="str">
        <f>IF(J16=""," ",IF(J16&gt;L16,"○",IF(J16&lt;L16,"×","△")))</f>
        <v>○</v>
      </c>
      <c r="K15" s="202"/>
      <c r="L15" s="205"/>
      <c r="M15" s="150">
        <f>IF(D16&gt;F16,1,0)+IF(J16&gt;L16,1,0)</f>
        <v>2</v>
      </c>
      <c r="N15" s="185" t="s">
        <v>4</v>
      </c>
      <c r="O15" s="185">
        <f>IF(D16+F16&gt;0,IF(D16=F16,1,0),0)+IF(J16+L16&gt;0,IF(J16=L16,1,0),0)</f>
        <v>0</v>
      </c>
      <c r="P15" s="185" t="s">
        <v>4</v>
      </c>
      <c r="Q15" s="187">
        <f>IF(D16&lt;F16,1,0)+IF(J16&lt;L16,1,0)</f>
        <v>0</v>
      </c>
      <c r="R15" s="189">
        <f>M15*2+O15*1</f>
        <v>4</v>
      </c>
      <c r="S15" s="190"/>
      <c r="T15" s="8" t="s">
        <v>12</v>
      </c>
      <c r="U15" s="193">
        <f>D16+J16</f>
        <v>19</v>
      </c>
      <c r="V15" s="194"/>
      <c r="W15" s="179">
        <v>1</v>
      </c>
      <c r="X15" s="180"/>
      <c r="Y15" s="21"/>
      <c r="Z15" s="21"/>
      <c r="AA15" s="21"/>
    </row>
    <row r="16" spans="2:27" ht="15" customHeight="1">
      <c r="B16" s="233"/>
      <c r="C16" s="200"/>
      <c r="D16" s="15">
        <f>I14</f>
        <v>8</v>
      </c>
      <c r="E16" s="15" t="s">
        <v>4</v>
      </c>
      <c r="F16" s="16">
        <f>G14</f>
        <v>6</v>
      </c>
      <c r="G16" s="206"/>
      <c r="H16" s="183"/>
      <c r="I16" s="184"/>
      <c r="J16" s="15">
        <v>11</v>
      </c>
      <c r="K16" s="15" t="s">
        <v>4</v>
      </c>
      <c r="L16" s="16">
        <v>4</v>
      </c>
      <c r="M16" s="191"/>
      <c r="N16" s="186"/>
      <c r="O16" s="186"/>
      <c r="P16" s="186"/>
      <c r="Q16" s="188"/>
      <c r="R16" s="206"/>
      <c r="S16" s="184"/>
      <c r="T16" s="17" t="s">
        <v>13</v>
      </c>
      <c r="U16" s="183">
        <f>F16+L16</f>
        <v>10</v>
      </c>
      <c r="V16" s="184"/>
      <c r="W16" s="195"/>
      <c r="X16" s="196"/>
      <c r="Y16" s="21"/>
      <c r="Z16" s="21"/>
      <c r="AA16" s="21"/>
    </row>
    <row r="17" spans="2:27" ht="15" customHeight="1">
      <c r="B17" s="232">
        <v>28</v>
      </c>
      <c r="C17" s="199" t="s">
        <v>49</v>
      </c>
      <c r="D17" s="201" t="str">
        <f>IF(D18=""," ",IF(D18&gt;F18,"○",IF(D18&lt;F18,"×","△")))</f>
        <v>×</v>
      </c>
      <c r="E17" s="202"/>
      <c r="F17" s="203"/>
      <c r="G17" s="204" t="str">
        <f>IF(G18=""," ",IF(G18&gt;I18,"○",IF(G18&lt;I18,"×","△")))</f>
        <v>×</v>
      </c>
      <c r="H17" s="202"/>
      <c r="I17" s="205"/>
      <c r="J17" s="189" t="s">
        <v>11</v>
      </c>
      <c r="K17" s="193"/>
      <c r="L17" s="194"/>
      <c r="M17" s="150">
        <f>IF(D18&gt;F18,1,0)+IF(G18&gt;I18,1,0)</f>
        <v>0</v>
      </c>
      <c r="N17" s="185" t="s">
        <v>4</v>
      </c>
      <c r="O17" s="185">
        <f>IF(D18+F18&gt;0,IF(D18=F18,1,0),0)+IF(G18+I18&gt;0,IF(G18=I18,1,0),0)</f>
        <v>0</v>
      </c>
      <c r="P17" s="185" t="s">
        <v>4</v>
      </c>
      <c r="Q17" s="187">
        <f>IF(D18&lt;F18,1,0)+IF(G18&lt;I18,1,0)</f>
        <v>2</v>
      </c>
      <c r="R17" s="189">
        <f>M17*2+O17*1</f>
        <v>0</v>
      </c>
      <c r="S17" s="190"/>
      <c r="T17" s="8" t="s">
        <v>12</v>
      </c>
      <c r="U17" s="193">
        <f>D18+G18</f>
        <v>10</v>
      </c>
      <c r="V17" s="194"/>
      <c r="W17" s="179">
        <v>3</v>
      </c>
      <c r="X17" s="180"/>
      <c r="Y17" s="21"/>
      <c r="Z17" s="21"/>
      <c r="AA17" s="21"/>
    </row>
    <row r="18" spans="2:27" ht="15" customHeight="1">
      <c r="B18" s="233"/>
      <c r="C18" s="200"/>
      <c r="D18" s="15">
        <f>L14</f>
        <v>6</v>
      </c>
      <c r="E18" s="15" t="s">
        <v>4</v>
      </c>
      <c r="F18" s="16">
        <f>J14</f>
        <v>9</v>
      </c>
      <c r="G18" s="15">
        <f>L16</f>
        <v>4</v>
      </c>
      <c r="H18" s="15" t="s">
        <v>4</v>
      </c>
      <c r="I18" s="16">
        <f>J16</f>
        <v>11</v>
      </c>
      <c r="J18" s="206"/>
      <c r="K18" s="183"/>
      <c r="L18" s="207"/>
      <c r="M18" s="191"/>
      <c r="N18" s="186"/>
      <c r="O18" s="186"/>
      <c r="P18" s="186"/>
      <c r="Q18" s="188"/>
      <c r="R18" s="191"/>
      <c r="S18" s="192"/>
      <c r="T18" s="17" t="s">
        <v>13</v>
      </c>
      <c r="U18" s="183">
        <f>F18+I18</f>
        <v>20</v>
      </c>
      <c r="V18" s="184"/>
      <c r="W18" s="181"/>
      <c r="X18" s="182"/>
      <c r="Y18" s="1"/>
      <c r="Z18" s="1"/>
      <c r="AA18" s="1"/>
    </row>
    <row r="19" spans="2:27" ht="15" customHeight="1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2:27" ht="15" customHeight="1">
      <c r="B20" s="14"/>
      <c r="C20" s="1"/>
      <c r="D20" s="20"/>
      <c r="E20" s="20"/>
      <c r="F20" s="20"/>
      <c r="G20" s="20"/>
      <c r="H20" s="20"/>
      <c r="I20" s="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21"/>
      <c r="Z20" s="21"/>
      <c r="AA20" s="21"/>
    </row>
    <row r="21" spans="2:27" ht="15" customHeight="1">
      <c r="B21" s="235" t="s">
        <v>50</v>
      </c>
      <c r="C21" s="236"/>
      <c r="D21" s="237">
        <f>+B22</f>
        <v>29</v>
      </c>
      <c r="E21" s="238"/>
      <c r="F21" s="239"/>
      <c r="G21" s="237">
        <f>+B24</f>
        <v>30</v>
      </c>
      <c r="H21" s="238"/>
      <c r="I21" s="239"/>
      <c r="J21" s="237">
        <f>+B26</f>
        <v>31</v>
      </c>
      <c r="K21" s="238"/>
      <c r="L21" s="239"/>
      <c r="M21" s="30" t="s">
        <v>3</v>
      </c>
      <c r="N21" s="30" t="s">
        <v>4</v>
      </c>
      <c r="O21" s="30" t="s">
        <v>5</v>
      </c>
      <c r="P21" s="30" t="s">
        <v>4</v>
      </c>
      <c r="Q21" s="31" t="s">
        <v>6</v>
      </c>
      <c r="R21" s="240" t="s">
        <v>7</v>
      </c>
      <c r="S21" s="239"/>
      <c r="T21" s="237" t="s">
        <v>8</v>
      </c>
      <c r="U21" s="238"/>
      <c r="V21" s="239"/>
      <c r="W21" s="237" t="s">
        <v>9</v>
      </c>
      <c r="X21" s="239"/>
      <c r="Y21" s="21"/>
      <c r="Z21" s="21"/>
      <c r="AA21" s="21"/>
    </row>
    <row r="22" spans="2:27" ht="15" customHeight="1">
      <c r="B22" s="234">
        <v>29</v>
      </c>
      <c r="C22" s="83" t="s">
        <v>51</v>
      </c>
      <c r="D22" s="189" t="s">
        <v>11</v>
      </c>
      <c r="E22" s="193"/>
      <c r="F22" s="190"/>
      <c r="G22" s="204" t="str">
        <f>IF(G23=""," ",IF(G23&gt;I23,"○",IF(G23&lt;I23,"×","△")))</f>
        <v>×</v>
      </c>
      <c r="H22" s="202"/>
      <c r="I22" s="203"/>
      <c r="J22" s="204" t="str">
        <f>IF(J23=""," ",IF(J23&gt;L23,"○",IF(J23&lt;L23,"×","△")))</f>
        <v>×</v>
      </c>
      <c r="K22" s="202"/>
      <c r="L22" s="205"/>
      <c r="M22" s="189">
        <f>IF(G23&gt;I23,1,0)+IF(J23&gt;L23,1,0)</f>
        <v>0</v>
      </c>
      <c r="N22" s="193" t="s">
        <v>4</v>
      </c>
      <c r="O22" s="193">
        <f>IF(G23+I23&gt;0,IF(G23=I23,1,0),0)+IF(J23+L23&gt;0,IF(J23=L23,1,0),0)</f>
        <v>0</v>
      </c>
      <c r="P22" s="193" t="s">
        <v>4</v>
      </c>
      <c r="Q22" s="194">
        <f>IF(G23&lt;I23,1,0)+IF(J23&lt;L23,1,0)</f>
        <v>2</v>
      </c>
      <c r="R22" s="189">
        <f>M22*2+O22*1</f>
        <v>0</v>
      </c>
      <c r="S22" s="190"/>
      <c r="T22" s="8" t="s">
        <v>12</v>
      </c>
      <c r="U22" s="193">
        <f>G23+J23</f>
        <v>8</v>
      </c>
      <c r="V22" s="194"/>
      <c r="W22" s="179">
        <v>3</v>
      </c>
      <c r="X22" s="180"/>
      <c r="Y22" s="21"/>
      <c r="Z22" s="21"/>
      <c r="AA22" s="21"/>
    </row>
    <row r="23" spans="2:27" ht="15" customHeight="1">
      <c r="B23" s="233"/>
      <c r="C23" s="200"/>
      <c r="D23" s="206"/>
      <c r="E23" s="183"/>
      <c r="F23" s="184"/>
      <c r="G23" s="15">
        <v>3</v>
      </c>
      <c r="H23" s="15" t="s">
        <v>4</v>
      </c>
      <c r="I23" s="16">
        <v>11</v>
      </c>
      <c r="J23" s="15">
        <v>5</v>
      </c>
      <c r="K23" s="15" t="s">
        <v>4</v>
      </c>
      <c r="L23" s="16">
        <v>8</v>
      </c>
      <c r="M23" s="191"/>
      <c r="N23" s="186"/>
      <c r="O23" s="186"/>
      <c r="P23" s="186"/>
      <c r="Q23" s="188"/>
      <c r="R23" s="206"/>
      <c r="S23" s="184"/>
      <c r="T23" s="17" t="s">
        <v>13</v>
      </c>
      <c r="U23" s="183">
        <f>I23+L23</f>
        <v>19</v>
      </c>
      <c r="V23" s="184"/>
      <c r="W23" s="195"/>
      <c r="X23" s="196"/>
      <c r="Y23" s="21"/>
      <c r="Z23" s="21"/>
      <c r="AA23" s="21"/>
    </row>
    <row r="24" spans="2:27" ht="15" customHeight="1">
      <c r="B24" s="232">
        <v>30</v>
      </c>
      <c r="C24" s="199" t="s">
        <v>52</v>
      </c>
      <c r="D24" s="201" t="str">
        <f>IF(D25=""," ",IF(D25&gt;F25,"○",IF(D25&lt;F25,"×","△")))</f>
        <v>○</v>
      </c>
      <c r="E24" s="202"/>
      <c r="F24" s="205"/>
      <c r="G24" s="189" t="s">
        <v>11</v>
      </c>
      <c r="H24" s="193"/>
      <c r="I24" s="190"/>
      <c r="J24" s="204" t="str">
        <f>IF(J25=""," ",IF(J25&gt;L25,"○",IF(J25&lt;L25,"×","△")))</f>
        <v>○</v>
      </c>
      <c r="K24" s="202"/>
      <c r="L24" s="205"/>
      <c r="M24" s="150">
        <f>IF(D25&gt;F25,1,0)+IF(J25&gt;L25,1,0)</f>
        <v>2</v>
      </c>
      <c r="N24" s="185" t="s">
        <v>4</v>
      </c>
      <c r="O24" s="185">
        <f>IF(D25+F25&gt;0,IF(D25=F25,1,0),0)+IF(J25+L25&gt;0,IF(J25=L25,1,0),0)</f>
        <v>0</v>
      </c>
      <c r="P24" s="185" t="s">
        <v>4</v>
      </c>
      <c r="Q24" s="187">
        <f>IF(D25&lt;F25,1,0)+IF(J25&lt;L25,1,0)</f>
        <v>0</v>
      </c>
      <c r="R24" s="189">
        <f>M24*2+O24*1</f>
        <v>4</v>
      </c>
      <c r="S24" s="190"/>
      <c r="T24" s="8" t="s">
        <v>12</v>
      </c>
      <c r="U24" s="193">
        <f>D25+J25</f>
        <v>21</v>
      </c>
      <c r="V24" s="194"/>
      <c r="W24" s="179">
        <v>1</v>
      </c>
      <c r="X24" s="180"/>
      <c r="Y24" s="21"/>
      <c r="Z24" s="21"/>
      <c r="AA24" s="21"/>
    </row>
    <row r="25" spans="2:27" ht="15" customHeight="1">
      <c r="B25" s="233"/>
      <c r="C25" s="200"/>
      <c r="D25" s="15">
        <f>I23</f>
        <v>11</v>
      </c>
      <c r="E25" s="15" t="s">
        <v>4</v>
      </c>
      <c r="F25" s="16">
        <f>G23</f>
        <v>3</v>
      </c>
      <c r="G25" s="206"/>
      <c r="H25" s="183"/>
      <c r="I25" s="184"/>
      <c r="J25" s="15">
        <v>10</v>
      </c>
      <c r="K25" s="15" t="s">
        <v>4</v>
      </c>
      <c r="L25" s="16">
        <v>3</v>
      </c>
      <c r="M25" s="191"/>
      <c r="N25" s="186"/>
      <c r="O25" s="186"/>
      <c r="P25" s="186"/>
      <c r="Q25" s="188"/>
      <c r="R25" s="206"/>
      <c r="S25" s="184"/>
      <c r="T25" s="17" t="s">
        <v>13</v>
      </c>
      <c r="U25" s="183">
        <f>F25+L25</f>
        <v>6</v>
      </c>
      <c r="V25" s="184"/>
      <c r="W25" s="195"/>
      <c r="X25" s="196"/>
      <c r="Y25" s="21"/>
      <c r="Z25" s="21"/>
      <c r="AA25" s="21"/>
    </row>
    <row r="26" spans="2:27" ht="15" customHeight="1">
      <c r="B26" s="232">
        <v>31</v>
      </c>
      <c r="C26" s="199" t="s">
        <v>53</v>
      </c>
      <c r="D26" s="201" t="str">
        <f>IF(D27=""," ",IF(D27&gt;F27,"○",IF(D27&lt;F27,"×","△")))</f>
        <v>○</v>
      </c>
      <c r="E26" s="202"/>
      <c r="F26" s="203"/>
      <c r="G26" s="204" t="str">
        <f>IF(G27=""," ",IF(G27&gt;I27,"○",IF(G27&lt;I27,"×","△")))</f>
        <v>×</v>
      </c>
      <c r="H26" s="202"/>
      <c r="I26" s="205"/>
      <c r="J26" s="189" t="s">
        <v>11</v>
      </c>
      <c r="K26" s="193"/>
      <c r="L26" s="194"/>
      <c r="M26" s="150">
        <f>IF(D27&gt;F27,1,0)+IF(G27&gt;I27,1,0)</f>
        <v>1</v>
      </c>
      <c r="N26" s="185" t="s">
        <v>4</v>
      </c>
      <c r="O26" s="185">
        <f>IF(D27+F27&gt;0,IF(D27=F27,1,0),0)+IF(G27+I27&gt;0,IF(G27=I27,1,0),0)</f>
        <v>0</v>
      </c>
      <c r="P26" s="185" t="s">
        <v>4</v>
      </c>
      <c r="Q26" s="187">
        <f>IF(D27&lt;F27,1,0)+IF(G27&lt;I27,1,0)</f>
        <v>1</v>
      </c>
      <c r="R26" s="189">
        <f>M26*2+O26*1</f>
        <v>2</v>
      </c>
      <c r="S26" s="190"/>
      <c r="T26" s="8" t="s">
        <v>12</v>
      </c>
      <c r="U26" s="193">
        <f>D27+G27</f>
        <v>11</v>
      </c>
      <c r="V26" s="194"/>
      <c r="W26" s="179">
        <v>2</v>
      </c>
      <c r="X26" s="180"/>
      <c r="Y26" s="21"/>
      <c r="Z26" s="21"/>
      <c r="AA26" s="21"/>
    </row>
    <row r="27" spans="2:27" ht="15" customHeight="1">
      <c r="B27" s="233"/>
      <c r="C27" s="200"/>
      <c r="D27" s="15">
        <f>L23</f>
        <v>8</v>
      </c>
      <c r="E27" s="15" t="s">
        <v>4</v>
      </c>
      <c r="F27" s="16">
        <f>J23</f>
        <v>5</v>
      </c>
      <c r="G27" s="15">
        <f>L25</f>
        <v>3</v>
      </c>
      <c r="H27" s="15" t="s">
        <v>4</v>
      </c>
      <c r="I27" s="16">
        <f>J25</f>
        <v>10</v>
      </c>
      <c r="J27" s="206"/>
      <c r="K27" s="183"/>
      <c r="L27" s="207"/>
      <c r="M27" s="191"/>
      <c r="N27" s="186"/>
      <c r="O27" s="186"/>
      <c r="P27" s="186"/>
      <c r="Q27" s="188"/>
      <c r="R27" s="191"/>
      <c r="S27" s="192"/>
      <c r="T27" s="17" t="s">
        <v>13</v>
      </c>
      <c r="U27" s="183">
        <f>F27+I27</f>
        <v>15</v>
      </c>
      <c r="V27" s="184"/>
      <c r="W27" s="181"/>
      <c r="X27" s="182"/>
      <c r="Y27" s="1"/>
      <c r="Z27" s="1"/>
      <c r="AA27" s="1"/>
    </row>
    <row r="28" spans="2:27" ht="15" customHeight="1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2:27" ht="15" customHeight="1"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ht="15" customHeight="1">
      <c r="B30" s="235" t="s">
        <v>54</v>
      </c>
      <c r="C30" s="236"/>
      <c r="D30" s="237">
        <f>+B31</f>
        <v>32</v>
      </c>
      <c r="E30" s="238"/>
      <c r="F30" s="239"/>
      <c r="G30" s="237">
        <f>+B33</f>
        <v>33</v>
      </c>
      <c r="H30" s="238"/>
      <c r="I30" s="239"/>
      <c r="J30" s="237">
        <f>+B35</f>
        <v>34</v>
      </c>
      <c r="K30" s="238"/>
      <c r="L30" s="239"/>
      <c r="M30" s="30" t="s">
        <v>3</v>
      </c>
      <c r="N30" s="30" t="s">
        <v>4</v>
      </c>
      <c r="O30" s="30" t="s">
        <v>5</v>
      </c>
      <c r="P30" s="30" t="s">
        <v>4</v>
      </c>
      <c r="Q30" s="31" t="s">
        <v>6</v>
      </c>
      <c r="R30" s="240" t="s">
        <v>7</v>
      </c>
      <c r="S30" s="239"/>
      <c r="T30" s="237" t="s">
        <v>8</v>
      </c>
      <c r="U30" s="238"/>
      <c r="V30" s="239"/>
      <c r="W30" s="237" t="s">
        <v>9</v>
      </c>
      <c r="X30" s="239"/>
      <c r="Y30" s="21"/>
      <c r="Z30" s="21"/>
      <c r="AA30" s="21"/>
    </row>
    <row r="31" spans="2:27" ht="15" customHeight="1">
      <c r="B31" s="234">
        <v>32</v>
      </c>
      <c r="C31" s="83" t="s">
        <v>55</v>
      </c>
      <c r="D31" s="189" t="s">
        <v>11</v>
      </c>
      <c r="E31" s="193"/>
      <c r="F31" s="190"/>
      <c r="G31" s="204" t="str">
        <f>IF(G32=""," ",IF(G32&gt;I32,"○",IF(G32&lt;I32,"×","△")))</f>
        <v>○</v>
      </c>
      <c r="H31" s="202"/>
      <c r="I31" s="203"/>
      <c r="J31" s="204" t="str">
        <f>IF(J32=""," ",IF(J32&gt;L32,"○",IF(J32&lt;L32,"×","△")))</f>
        <v>○</v>
      </c>
      <c r="K31" s="202"/>
      <c r="L31" s="205"/>
      <c r="M31" s="189">
        <f>IF(G32&gt;I32,1,0)+IF(J32&gt;L32,1,0)</f>
        <v>2</v>
      </c>
      <c r="N31" s="193" t="s">
        <v>4</v>
      </c>
      <c r="O31" s="193">
        <f>IF(G32+I32&gt;0,IF(G32=I32,1,0),0)+IF(J32+L32&gt;0,IF(J32=L32,1,0),0)</f>
        <v>0</v>
      </c>
      <c r="P31" s="193" t="s">
        <v>4</v>
      </c>
      <c r="Q31" s="194">
        <f>IF(G32&lt;I32,1,0)+IF(J32&lt;L32,1,0)</f>
        <v>0</v>
      </c>
      <c r="R31" s="189">
        <f>M31*2+O31*1</f>
        <v>4</v>
      </c>
      <c r="S31" s="190"/>
      <c r="T31" s="8" t="s">
        <v>12</v>
      </c>
      <c r="U31" s="193">
        <f>G32+J32</f>
        <v>20</v>
      </c>
      <c r="V31" s="194"/>
      <c r="W31" s="179">
        <v>1</v>
      </c>
      <c r="X31" s="180"/>
      <c r="Y31" s="21"/>
      <c r="Z31" s="21"/>
      <c r="AA31" s="21"/>
    </row>
    <row r="32" spans="2:27" ht="15" customHeight="1">
      <c r="B32" s="233"/>
      <c r="C32" s="200"/>
      <c r="D32" s="206"/>
      <c r="E32" s="183"/>
      <c r="F32" s="184"/>
      <c r="G32" s="15">
        <v>9</v>
      </c>
      <c r="H32" s="15" t="s">
        <v>4</v>
      </c>
      <c r="I32" s="16">
        <v>8</v>
      </c>
      <c r="J32" s="15">
        <v>11</v>
      </c>
      <c r="K32" s="15" t="s">
        <v>4</v>
      </c>
      <c r="L32" s="16">
        <v>7</v>
      </c>
      <c r="M32" s="191"/>
      <c r="N32" s="186"/>
      <c r="O32" s="186"/>
      <c r="P32" s="186"/>
      <c r="Q32" s="188"/>
      <c r="R32" s="206"/>
      <c r="S32" s="184"/>
      <c r="T32" s="17" t="s">
        <v>13</v>
      </c>
      <c r="U32" s="183">
        <f>I32+L32</f>
        <v>15</v>
      </c>
      <c r="V32" s="184"/>
      <c r="W32" s="195"/>
      <c r="X32" s="196"/>
      <c r="Y32" s="21"/>
      <c r="Z32" s="21"/>
      <c r="AA32" s="21"/>
    </row>
    <row r="33" spans="2:27" ht="15" customHeight="1">
      <c r="B33" s="232">
        <v>33</v>
      </c>
      <c r="C33" s="199" t="s">
        <v>56</v>
      </c>
      <c r="D33" s="201" t="str">
        <f>IF(D34=""," ",IF(D34&gt;F34,"○",IF(D34&lt;F34,"×","△")))</f>
        <v>×</v>
      </c>
      <c r="E33" s="202"/>
      <c r="F33" s="205"/>
      <c r="G33" s="189" t="s">
        <v>11</v>
      </c>
      <c r="H33" s="193"/>
      <c r="I33" s="190"/>
      <c r="J33" s="204" t="str">
        <f>IF(J34=""," ",IF(J34&gt;L34,"○",IF(J34&lt;L34,"×","△")))</f>
        <v>×</v>
      </c>
      <c r="K33" s="202"/>
      <c r="L33" s="205"/>
      <c r="M33" s="150">
        <f>IF(D34&gt;F34,1,0)+IF(J34&gt;L34,1,0)</f>
        <v>0</v>
      </c>
      <c r="N33" s="185" t="s">
        <v>4</v>
      </c>
      <c r="O33" s="185">
        <f>IF(D34+F34&gt;0,IF(D34=F34,1,0),0)+IF(J34+L34&gt;0,IF(J34=L34,1,0),0)</f>
        <v>0</v>
      </c>
      <c r="P33" s="185" t="s">
        <v>4</v>
      </c>
      <c r="Q33" s="187">
        <f>IF(D34&lt;F34,1,0)+IF(J34&lt;L34,1,0)</f>
        <v>2</v>
      </c>
      <c r="R33" s="189">
        <f>M33*2+O33*1</f>
        <v>0</v>
      </c>
      <c r="S33" s="190"/>
      <c r="T33" s="8" t="s">
        <v>12</v>
      </c>
      <c r="U33" s="193">
        <f>D34+J34</f>
        <v>8</v>
      </c>
      <c r="V33" s="194"/>
      <c r="W33" s="179">
        <v>3</v>
      </c>
      <c r="X33" s="180"/>
      <c r="Y33" s="21"/>
      <c r="Z33" s="21"/>
      <c r="AA33" s="21"/>
    </row>
    <row r="34" spans="2:27" ht="15" customHeight="1">
      <c r="B34" s="233"/>
      <c r="C34" s="200"/>
      <c r="D34" s="15">
        <f>I32</f>
        <v>8</v>
      </c>
      <c r="E34" s="15" t="s">
        <v>4</v>
      </c>
      <c r="F34" s="16">
        <f>G32</f>
        <v>9</v>
      </c>
      <c r="G34" s="206"/>
      <c r="H34" s="183"/>
      <c r="I34" s="184"/>
      <c r="J34" s="15">
        <v>0</v>
      </c>
      <c r="K34" s="15" t="s">
        <v>4</v>
      </c>
      <c r="L34" s="16">
        <v>8</v>
      </c>
      <c r="M34" s="191"/>
      <c r="N34" s="186"/>
      <c r="O34" s="186"/>
      <c r="P34" s="186"/>
      <c r="Q34" s="188"/>
      <c r="R34" s="206"/>
      <c r="S34" s="184"/>
      <c r="T34" s="17" t="s">
        <v>13</v>
      </c>
      <c r="U34" s="183">
        <f>F34+L34</f>
        <v>17</v>
      </c>
      <c r="V34" s="184"/>
      <c r="W34" s="195"/>
      <c r="X34" s="196"/>
      <c r="Y34" s="21"/>
      <c r="Z34" s="21"/>
      <c r="AA34" s="21"/>
    </row>
    <row r="35" spans="2:27" ht="15" customHeight="1">
      <c r="B35" s="232">
        <v>34</v>
      </c>
      <c r="C35" s="199" t="s">
        <v>57</v>
      </c>
      <c r="D35" s="201" t="str">
        <f>IF(D36=""," ",IF(D36&gt;F36,"○",IF(D36&lt;F36,"×","△")))</f>
        <v>×</v>
      </c>
      <c r="E35" s="202"/>
      <c r="F35" s="203"/>
      <c r="G35" s="204" t="str">
        <f>IF(G36=""," ",IF(G36&gt;I36,"○",IF(G36&lt;I36,"×","△")))</f>
        <v>○</v>
      </c>
      <c r="H35" s="202"/>
      <c r="I35" s="205"/>
      <c r="J35" s="189" t="s">
        <v>11</v>
      </c>
      <c r="K35" s="193"/>
      <c r="L35" s="194"/>
      <c r="M35" s="150">
        <f>IF(D36&gt;F36,1,0)+IF(G36&gt;I36,1,0)</f>
        <v>1</v>
      </c>
      <c r="N35" s="185" t="s">
        <v>4</v>
      </c>
      <c r="O35" s="185">
        <f>IF(D36+F36&gt;0,IF(D36=F36,1,0),0)+IF(G36+I36&gt;0,IF(G36=I36,1,0),0)</f>
        <v>0</v>
      </c>
      <c r="P35" s="185" t="s">
        <v>4</v>
      </c>
      <c r="Q35" s="187">
        <f>IF(D36&lt;F36,1,0)+IF(G36&lt;I36,1,0)</f>
        <v>1</v>
      </c>
      <c r="R35" s="189">
        <f>M35*2+O35*1</f>
        <v>2</v>
      </c>
      <c r="S35" s="190"/>
      <c r="T35" s="8" t="s">
        <v>12</v>
      </c>
      <c r="U35" s="193">
        <f>D36+G36</f>
        <v>15</v>
      </c>
      <c r="V35" s="194"/>
      <c r="W35" s="179">
        <v>2</v>
      </c>
      <c r="X35" s="180"/>
      <c r="Y35" s="21"/>
      <c r="Z35" s="21"/>
      <c r="AA35" s="21"/>
    </row>
    <row r="36" spans="2:27" ht="15" customHeight="1">
      <c r="B36" s="233"/>
      <c r="C36" s="200"/>
      <c r="D36" s="15">
        <f>L32</f>
        <v>7</v>
      </c>
      <c r="E36" s="15" t="s">
        <v>4</v>
      </c>
      <c r="F36" s="16">
        <f>J32</f>
        <v>11</v>
      </c>
      <c r="G36" s="15">
        <f>L34</f>
        <v>8</v>
      </c>
      <c r="H36" s="15" t="s">
        <v>4</v>
      </c>
      <c r="I36" s="16">
        <f>J34</f>
        <v>0</v>
      </c>
      <c r="J36" s="206"/>
      <c r="K36" s="183"/>
      <c r="L36" s="207"/>
      <c r="M36" s="191"/>
      <c r="N36" s="186"/>
      <c r="O36" s="186"/>
      <c r="P36" s="186"/>
      <c r="Q36" s="188"/>
      <c r="R36" s="191"/>
      <c r="S36" s="192"/>
      <c r="T36" s="17" t="s">
        <v>13</v>
      </c>
      <c r="U36" s="183">
        <f>F36+I36</f>
        <v>11</v>
      </c>
      <c r="V36" s="184"/>
      <c r="W36" s="181"/>
      <c r="X36" s="182"/>
      <c r="Y36" s="1"/>
      <c r="Z36" s="1"/>
      <c r="AA36" s="1"/>
    </row>
    <row r="37" spans="2:27" ht="15" customHeight="1"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" customHeight="1"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" customHeight="1">
      <c r="B39" s="235" t="s">
        <v>58</v>
      </c>
      <c r="C39" s="236"/>
      <c r="D39" s="237">
        <f>+B40</f>
        <v>35</v>
      </c>
      <c r="E39" s="238"/>
      <c r="F39" s="239"/>
      <c r="G39" s="237">
        <f>+B42</f>
        <v>36</v>
      </c>
      <c r="H39" s="238"/>
      <c r="I39" s="239"/>
      <c r="J39" s="237">
        <f>+B44</f>
        <v>37</v>
      </c>
      <c r="K39" s="238"/>
      <c r="L39" s="239"/>
      <c r="M39" s="30" t="s">
        <v>3</v>
      </c>
      <c r="N39" s="30" t="s">
        <v>4</v>
      </c>
      <c r="O39" s="30" t="s">
        <v>5</v>
      </c>
      <c r="P39" s="30" t="s">
        <v>4</v>
      </c>
      <c r="Q39" s="31" t="s">
        <v>6</v>
      </c>
      <c r="R39" s="240" t="s">
        <v>7</v>
      </c>
      <c r="S39" s="239"/>
      <c r="T39" s="237" t="s">
        <v>8</v>
      </c>
      <c r="U39" s="238"/>
      <c r="V39" s="239"/>
      <c r="W39" s="237" t="s">
        <v>9</v>
      </c>
      <c r="X39" s="239"/>
      <c r="Y39" s="21"/>
      <c r="Z39" s="21"/>
      <c r="AA39" s="21"/>
    </row>
    <row r="40" spans="2:27" ht="15" customHeight="1">
      <c r="B40" s="234">
        <v>35</v>
      </c>
      <c r="C40" s="83" t="s">
        <v>59</v>
      </c>
      <c r="D40" s="189" t="s">
        <v>11</v>
      </c>
      <c r="E40" s="193"/>
      <c r="F40" s="190"/>
      <c r="G40" s="204" t="str">
        <f>IF(G41=""," ",IF(G41&gt;I41,"○",IF(G41&lt;I41,"×","△")))</f>
        <v>×</v>
      </c>
      <c r="H40" s="202"/>
      <c r="I40" s="203"/>
      <c r="J40" s="204" t="str">
        <f>IF(J41=""," ",IF(J41&gt;L41,"○",IF(J41&lt;L41,"×","△")))</f>
        <v>×</v>
      </c>
      <c r="K40" s="202"/>
      <c r="L40" s="205"/>
      <c r="M40" s="189">
        <f>IF(G41&gt;I41,1,0)+IF(J41&gt;L41,1,0)</f>
        <v>0</v>
      </c>
      <c r="N40" s="193" t="s">
        <v>4</v>
      </c>
      <c r="O40" s="193">
        <f>IF(G41+I41&gt;0,IF(G41=I41,1,0),0)+IF(J41+L41&gt;0,IF(J41=L41,1,0),0)</f>
        <v>0</v>
      </c>
      <c r="P40" s="193" t="s">
        <v>4</v>
      </c>
      <c r="Q40" s="194">
        <f>IF(G41&lt;I41,1,0)+IF(J41&lt;L41,1,0)</f>
        <v>2</v>
      </c>
      <c r="R40" s="189">
        <f>M40*2+O40*1</f>
        <v>0</v>
      </c>
      <c r="S40" s="190"/>
      <c r="T40" s="8" t="s">
        <v>12</v>
      </c>
      <c r="U40" s="193">
        <f>G41+J41</f>
        <v>5</v>
      </c>
      <c r="V40" s="194"/>
      <c r="W40" s="179">
        <v>3</v>
      </c>
      <c r="X40" s="180"/>
      <c r="Y40" s="21"/>
      <c r="Z40" s="21"/>
      <c r="AA40" s="21"/>
    </row>
    <row r="41" spans="2:27" ht="15" customHeight="1">
      <c r="B41" s="233"/>
      <c r="C41" s="200"/>
      <c r="D41" s="206"/>
      <c r="E41" s="183"/>
      <c r="F41" s="184"/>
      <c r="G41" s="15">
        <v>4</v>
      </c>
      <c r="H41" s="15" t="s">
        <v>4</v>
      </c>
      <c r="I41" s="16">
        <v>9</v>
      </c>
      <c r="J41" s="15">
        <v>1</v>
      </c>
      <c r="K41" s="15" t="s">
        <v>4</v>
      </c>
      <c r="L41" s="16">
        <v>11</v>
      </c>
      <c r="M41" s="191"/>
      <c r="N41" s="186"/>
      <c r="O41" s="186"/>
      <c r="P41" s="186"/>
      <c r="Q41" s="188"/>
      <c r="R41" s="206"/>
      <c r="S41" s="184"/>
      <c r="T41" s="17" t="s">
        <v>13</v>
      </c>
      <c r="U41" s="183">
        <f>I41+L41</f>
        <v>20</v>
      </c>
      <c r="V41" s="184"/>
      <c r="W41" s="195"/>
      <c r="X41" s="196"/>
      <c r="Y41" s="21"/>
      <c r="Z41" s="21"/>
      <c r="AA41" s="21"/>
    </row>
    <row r="42" spans="2:27" ht="15" customHeight="1">
      <c r="B42" s="232">
        <v>36</v>
      </c>
      <c r="C42" s="199" t="s">
        <v>60</v>
      </c>
      <c r="D42" s="201" t="str">
        <f>IF(D43=""," ",IF(D43&gt;F43,"○",IF(D43&lt;F43,"×","△")))</f>
        <v>○</v>
      </c>
      <c r="E42" s="202"/>
      <c r="F42" s="205"/>
      <c r="G42" s="189" t="s">
        <v>11</v>
      </c>
      <c r="H42" s="193"/>
      <c r="I42" s="190"/>
      <c r="J42" s="204" t="str">
        <f>IF(J43=""," ",IF(J43&gt;L43,"○",IF(J43&lt;L43,"×","△")))</f>
        <v>△</v>
      </c>
      <c r="K42" s="202"/>
      <c r="L42" s="205"/>
      <c r="M42" s="150">
        <f>IF(D43&gt;F43,1,0)+IF(J43&gt;L43,1,0)</f>
        <v>1</v>
      </c>
      <c r="N42" s="185" t="s">
        <v>4</v>
      </c>
      <c r="O42" s="185">
        <f>IF(D43+F43&gt;0,IF(D43=F43,1,0),0)+IF(J43+L43&gt;0,IF(J43=L43,1,0),0)</f>
        <v>1</v>
      </c>
      <c r="P42" s="185" t="s">
        <v>4</v>
      </c>
      <c r="Q42" s="187">
        <f>IF(D43&lt;F43,1,0)+IF(J43&lt;L43,1,0)</f>
        <v>0</v>
      </c>
      <c r="R42" s="189">
        <f>M42*2+O42*1</f>
        <v>3</v>
      </c>
      <c r="S42" s="190"/>
      <c r="T42" s="8" t="s">
        <v>12</v>
      </c>
      <c r="U42" s="193">
        <f>D43+J43</f>
        <v>18</v>
      </c>
      <c r="V42" s="194"/>
      <c r="W42" s="179">
        <v>2</v>
      </c>
      <c r="X42" s="180"/>
      <c r="Y42" s="21"/>
      <c r="Z42" s="21"/>
      <c r="AA42" s="21"/>
    </row>
    <row r="43" spans="2:27" ht="15" customHeight="1">
      <c r="B43" s="233"/>
      <c r="C43" s="200"/>
      <c r="D43" s="15">
        <f>I41</f>
        <v>9</v>
      </c>
      <c r="E43" s="15" t="s">
        <v>4</v>
      </c>
      <c r="F43" s="16">
        <f>G41</f>
        <v>4</v>
      </c>
      <c r="G43" s="206"/>
      <c r="H43" s="183"/>
      <c r="I43" s="184"/>
      <c r="J43" s="15">
        <v>9</v>
      </c>
      <c r="K43" s="15" t="s">
        <v>4</v>
      </c>
      <c r="L43" s="16">
        <v>9</v>
      </c>
      <c r="M43" s="191"/>
      <c r="N43" s="186"/>
      <c r="O43" s="186"/>
      <c r="P43" s="186"/>
      <c r="Q43" s="188"/>
      <c r="R43" s="206"/>
      <c r="S43" s="184"/>
      <c r="T43" s="17" t="s">
        <v>13</v>
      </c>
      <c r="U43" s="183">
        <f>F43+L43</f>
        <v>13</v>
      </c>
      <c r="V43" s="184"/>
      <c r="W43" s="195"/>
      <c r="X43" s="196"/>
      <c r="Y43" s="21"/>
      <c r="Z43" s="21"/>
      <c r="AA43" s="21"/>
    </row>
    <row r="44" spans="2:27" ht="15" customHeight="1">
      <c r="B44" s="232">
        <v>37</v>
      </c>
      <c r="C44" s="199" t="s">
        <v>61</v>
      </c>
      <c r="D44" s="201" t="str">
        <f>IF(D45=""," ",IF(D45&gt;F45,"○",IF(D45&lt;F45,"×","△")))</f>
        <v>○</v>
      </c>
      <c r="E44" s="202"/>
      <c r="F44" s="203"/>
      <c r="G44" s="204" t="str">
        <f>IF(G45=""," ",IF(G45&gt;I45,"○",IF(G45&lt;I45,"×","△")))</f>
        <v>△</v>
      </c>
      <c r="H44" s="202"/>
      <c r="I44" s="205"/>
      <c r="J44" s="189" t="s">
        <v>11</v>
      </c>
      <c r="K44" s="193"/>
      <c r="L44" s="194"/>
      <c r="M44" s="150">
        <f>IF(D45&gt;F45,1,0)+IF(G45&gt;I45,1,0)</f>
        <v>1</v>
      </c>
      <c r="N44" s="185" t="s">
        <v>4</v>
      </c>
      <c r="O44" s="185">
        <f>IF(D45+F45&gt;0,IF(D45=F45,1,0),0)+IF(G45+I45&gt;0,IF(G45=I45,1,0),0)</f>
        <v>1</v>
      </c>
      <c r="P44" s="185" t="s">
        <v>4</v>
      </c>
      <c r="Q44" s="187">
        <f>IF(D45&lt;F45,1,0)+IF(G45&lt;I45,1,0)</f>
        <v>0</v>
      </c>
      <c r="R44" s="189">
        <f>M44*2+O44*1</f>
        <v>3</v>
      </c>
      <c r="S44" s="190"/>
      <c r="T44" s="8" t="s">
        <v>12</v>
      </c>
      <c r="U44" s="193">
        <f>D45+G45</f>
        <v>20</v>
      </c>
      <c r="V44" s="194"/>
      <c r="W44" s="179">
        <v>1</v>
      </c>
      <c r="X44" s="180"/>
      <c r="Y44" s="21"/>
      <c r="Z44" s="21"/>
      <c r="AA44" s="21"/>
    </row>
    <row r="45" spans="2:27" ht="15" customHeight="1">
      <c r="B45" s="233"/>
      <c r="C45" s="200"/>
      <c r="D45" s="15">
        <f>L41</f>
        <v>11</v>
      </c>
      <c r="E45" s="15" t="s">
        <v>4</v>
      </c>
      <c r="F45" s="16">
        <f>J41</f>
        <v>1</v>
      </c>
      <c r="G45" s="15">
        <f>L43</f>
        <v>9</v>
      </c>
      <c r="H45" s="15" t="s">
        <v>4</v>
      </c>
      <c r="I45" s="16">
        <f>J43</f>
        <v>9</v>
      </c>
      <c r="J45" s="206"/>
      <c r="K45" s="183"/>
      <c r="L45" s="207"/>
      <c r="M45" s="191"/>
      <c r="N45" s="186"/>
      <c r="O45" s="186"/>
      <c r="P45" s="186"/>
      <c r="Q45" s="188"/>
      <c r="R45" s="191"/>
      <c r="S45" s="192"/>
      <c r="T45" s="17" t="s">
        <v>13</v>
      </c>
      <c r="U45" s="183">
        <f>F45+I45</f>
        <v>10</v>
      </c>
      <c r="V45" s="184"/>
      <c r="W45" s="181"/>
      <c r="X45" s="182"/>
      <c r="Y45" s="1"/>
      <c r="Z45" s="1"/>
      <c r="AA45" s="1"/>
    </row>
    <row r="46" spans="2:27" ht="15" customHeight="1">
      <c r="B46" s="14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" customHeight="1">
      <c r="B47" s="1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" customHeight="1">
      <c r="B48" s="235" t="s">
        <v>62</v>
      </c>
      <c r="C48" s="236"/>
      <c r="D48" s="237">
        <f>+B49</f>
        <v>38</v>
      </c>
      <c r="E48" s="238"/>
      <c r="F48" s="239"/>
      <c r="G48" s="237">
        <f>+B51</f>
        <v>39</v>
      </c>
      <c r="H48" s="238"/>
      <c r="I48" s="239"/>
      <c r="J48" s="237">
        <f>+B53</f>
        <v>40</v>
      </c>
      <c r="K48" s="238"/>
      <c r="L48" s="239"/>
      <c r="M48" s="30" t="s">
        <v>3</v>
      </c>
      <c r="N48" s="30" t="s">
        <v>4</v>
      </c>
      <c r="O48" s="30" t="s">
        <v>5</v>
      </c>
      <c r="P48" s="30" t="s">
        <v>4</v>
      </c>
      <c r="Q48" s="31" t="s">
        <v>6</v>
      </c>
      <c r="R48" s="240" t="s">
        <v>7</v>
      </c>
      <c r="S48" s="239"/>
      <c r="T48" s="237" t="s">
        <v>8</v>
      </c>
      <c r="U48" s="238"/>
      <c r="V48" s="239"/>
      <c r="W48" s="237" t="s">
        <v>9</v>
      </c>
      <c r="X48" s="239"/>
      <c r="Y48" s="21"/>
      <c r="Z48" s="21"/>
      <c r="AA48" s="21"/>
    </row>
    <row r="49" spans="2:27" ht="15" customHeight="1">
      <c r="B49" s="234">
        <v>38</v>
      </c>
      <c r="C49" s="83" t="s">
        <v>63</v>
      </c>
      <c r="D49" s="189" t="s">
        <v>11</v>
      </c>
      <c r="E49" s="193"/>
      <c r="F49" s="190"/>
      <c r="G49" s="204" t="str">
        <f>IF(G50=""," ",IF(G50&gt;I50,"○",IF(G50&lt;I50,"×","△")))</f>
        <v>○</v>
      </c>
      <c r="H49" s="202"/>
      <c r="I49" s="203"/>
      <c r="J49" s="204" t="str">
        <f>IF(J50=""," ",IF(J50&gt;L50,"○",IF(J50&lt;L50,"×","△")))</f>
        <v>○</v>
      </c>
      <c r="K49" s="202"/>
      <c r="L49" s="205"/>
      <c r="M49" s="189">
        <f>IF(G50&gt;I50,1,0)+IF(J50&gt;L50,1,0)</f>
        <v>2</v>
      </c>
      <c r="N49" s="193" t="s">
        <v>4</v>
      </c>
      <c r="O49" s="193">
        <f>IF(G50+I50&gt;0,IF(G50=I50,1,0),0)+IF(J50+L50&gt;0,IF(J50=L50,1,0),0)</f>
        <v>0</v>
      </c>
      <c r="P49" s="193" t="s">
        <v>4</v>
      </c>
      <c r="Q49" s="194">
        <f>IF(G50&lt;I50,1,0)+IF(J50&lt;L50,1,0)</f>
        <v>0</v>
      </c>
      <c r="R49" s="189">
        <f>M49*2+O49*1</f>
        <v>4</v>
      </c>
      <c r="S49" s="190"/>
      <c r="T49" s="8" t="s">
        <v>12</v>
      </c>
      <c r="U49" s="193">
        <f>G50+J50</f>
        <v>22</v>
      </c>
      <c r="V49" s="194"/>
      <c r="W49" s="179">
        <v>1</v>
      </c>
      <c r="X49" s="180"/>
      <c r="Y49" s="21"/>
      <c r="Z49" s="21"/>
      <c r="AA49" s="21"/>
    </row>
    <row r="50" spans="2:27" ht="15" customHeight="1">
      <c r="B50" s="233"/>
      <c r="C50" s="200"/>
      <c r="D50" s="206"/>
      <c r="E50" s="183"/>
      <c r="F50" s="184"/>
      <c r="G50" s="15">
        <v>11</v>
      </c>
      <c r="H50" s="15" t="s">
        <v>4</v>
      </c>
      <c r="I50" s="16">
        <v>5</v>
      </c>
      <c r="J50" s="15">
        <v>11</v>
      </c>
      <c r="K50" s="15" t="s">
        <v>4</v>
      </c>
      <c r="L50" s="16">
        <v>5</v>
      </c>
      <c r="M50" s="191"/>
      <c r="N50" s="186"/>
      <c r="O50" s="186"/>
      <c r="P50" s="186"/>
      <c r="Q50" s="188"/>
      <c r="R50" s="206"/>
      <c r="S50" s="184"/>
      <c r="T50" s="17" t="s">
        <v>13</v>
      </c>
      <c r="U50" s="183">
        <f>I50+L50</f>
        <v>10</v>
      </c>
      <c r="V50" s="184"/>
      <c r="W50" s="195"/>
      <c r="X50" s="196"/>
      <c r="Y50" s="21"/>
      <c r="Z50" s="21"/>
      <c r="AA50" s="21"/>
    </row>
    <row r="51" spans="2:27" ht="15" customHeight="1">
      <c r="B51" s="232">
        <v>39</v>
      </c>
      <c r="C51" s="199" t="s">
        <v>64</v>
      </c>
      <c r="D51" s="201" t="str">
        <f>IF(D52=""," ",IF(D52&gt;F52,"○",IF(D52&lt;F52,"×","△")))</f>
        <v>×</v>
      </c>
      <c r="E51" s="202"/>
      <c r="F51" s="205"/>
      <c r="G51" s="189" t="s">
        <v>11</v>
      </c>
      <c r="H51" s="193"/>
      <c r="I51" s="190"/>
      <c r="J51" s="204" t="str">
        <f>IF(J52=""," ",IF(J52&gt;L52,"○",IF(J52&lt;L52,"×","△")))</f>
        <v>○</v>
      </c>
      <c r="K51" s="202"/>
      <c r="L51" s="205"/>
      <c r="M51" s="150">
        <f>IF(D52&gt;F52,1,0)+IF(J52&gt;L52,1,0)</f>
        <v>1</v>
      </c>
      <c r="N51" s="185" t="s">
        <v>4</v>
      </c>
      <c r="O51" s="185">
        <f>IF(D52+F52&gt;0,IF(D52=F52,1,0),0)+IF(J52+L52&gt;0,IF(J52=L52,1,0),0)</f>
        <v>0</v>
      </c>
      <c r="P51" s="185" t="s">
        <v>4</v>
      </c>
      <c r="Q51" s="187">
        <f>IF(D52&lt;F52,1,0)+IF(J52&lt;L52,1,0)</f>
        <v>1</v>
      </c>
      <c r="R51" s="189">
        <f>M51*2+O51*1</f>
        <v>2</v>
      </c>
      <c r="S51" s="190"/>
      <c r="T51" s="8" t="s">
        <v>12</v>
      </c>
      <c r="U51" s="193">
        <f>D52+J52</f>
        <v>14</v>
      </c>
      <c r="V51" s="194"/>
      <c r="W51" s="179">
        <v>2</v>
      </c>
      <c r="X51" s="180"/>
      <c r="Y51" s="21"/>
      <c r="Z51" s="21"/>
      <c r="AA51" s="21"/>
    </row>
    <row r="52" spans="2:27" ht="15" customHeight="1">
      <c r="B52" s="233"/>
      <c r="C52" s="200"/>
      <c r="D52" s="15">
        <f>I50</f>
        <v>5</v>
      </c>
      <c r="E52" s="15" t="s">
        <v>4</v>
      </c>
      <c r="F52" s="16">
        <f>G50</f>
        <v>11</v>
      </c>
      <c r="G52" s="206"/>
      <c r="H52" s="183"/>
      <c r="I52" s="184"/>
      <c r="J52" s="15">
        <v>9</v>
      </c>
      <c r="K52" s="15" t="s">
        <v>4</v>
      </c>
      <c r="L52" s="16">
        <v>8</v>
      </c>
      <c r="M52" s="191"/>
      <c r="N52" s="186"/>
      <c r="O52" s="186"/>
      <c r="P52" s="186"/>
      <c r="Q52" s="188"/>
      <c r="R52" s="206"/>
      <c r="S52" s="184"/>
      <c r="T52" s="17" t="s">
        <v>13</v>
      </c>
      <c r="U52" s="183">
        <f>F52+L52</f>
        <v>19</v>
      </c>
      <c r="V52" s="184"/>
      <c r="W52" s="195"/>
      <c r="X52" s="196"/>
      <c r="Y52" s="21"/>
      <c r="Z52" s="21"/>
      <c r="AA52" s="21"/>
    </row>
    <row r="53" spans="2:27" ht="15" customHeight="1">
      <c r="B53" s="232">
        <v>40</v>
      </c>
      <c r="C53" s="199" t="s">
        <v>65</v>
      </c>
      <c r="D53" s="201" t="str">
        <f>IF(D54=""," ",IF(D54&gt;F54,"○",IF(D54&lt;F54,"×","△")))</f>
        <v>×</v>
      </c>
      <c r="E53" s="202"/>
      <c r="F53" s="203"/>
      <c r="G53" s="204" t="str">
        <f>IF(G54=""," ",IF(G54&gt;I54,"○",IF(G54&lt;I54,"×","△")))</f>
        <v>×</v>
      </c>
      <c r="H53" s="202"/>
      <c r="I53" s="205"/>
      <c r="J53" s="189" t="s">
        <v>11</v>
      </c>
      <c r="K53" s="193"/>
      <c r="L53" s="194"/>
      <c r="M53" s="150">
        <f>IF(D54&gt;F54,1,0)+IF(G54&gt;I54,1,0)</f>
        <v>0</v>
      </c>
      <c r="N53" s="185" t="s">
        <v>4</v>
      </c>
      <c r="O53" s="185">
        <f>IF(D54+F54&gt;0,IF(D54=F54,1,0),0)+IF(G54+I54&gt;0,IF(G54=I54,1,0),0)</f>
        <v>0</v>
      </c>
      <c r="P53" s="185" t="s">
        <v>4</v>
      </c>
      <c r="Q53" s="187">
        <f>IF(D54&lt;F54,1,0)+IF(G54&lt;I54,1,0)</f>
        <v>2</v>
      </c>
      <c r="R53" s="189">
        <f>M53*2+O53*1</f>
        <v>0</v>
      </c>
      <c r="S53" s="190"/>
      <c r="T53" s="8" t="s">
        <v>12</v>
      </c>
      <c r="U53" s="193">
        <f>D54+G54</f>
        <v>13</v>
      </c>
      <c r="V53" s="194"/>
      <c r="W53" s="179">
        <v>3</v>
      </c>
      <c r="X53" s="180"/>
      <c r="Y53" s="21"/>
      <c r="Z53" s="21"/>
      <c r="AA53" s="21"/>
    </row>
    <row r="54" spans="2:27" ht="15" customHeight="1">
      <c r="B54" s="233"/>
      <c r="C54" s="200"/>
      <c r="D54" s="15">
        <f>L50</f>
        <v>5</v>
      </c>
      <c r="E54" s="15" t="s">
        <v>4</v>
      </c>
      <c r="F54" s="16">
        <f>J50</f>
        <v>11</v>
      </c>
      <c r="G54" s="15">
        <f>L52</f>
        <v>8</v>
      </c>
      <c r="H54" s="15" t="s">
        <v>4</v>
      </c>
      <c r="I54" s="16">
        <f>J52</f>
        <v>9</v>
      </c>
      <c r="J54" s="206"/>
      <c r="K54" s="183"/>
      <c r="L54" s="207"/>
      <c r="M54" s="191"/>
      <c r="N54" s="186"/>
      <c r="O54" s="186"/>
      <c r="P54" s="186"/>
      <c r="Q54" s="188"/>
      <c r="R54" s="191"/>
      <c r="S54" s="192"/>
      <c r="T54" s="17" t="s">
        <v>13</v>
      </c>
      <c r="U54" s="183">
        <f>F54+I54</f>
        <v>20</v>
      </c>
      <c r="V54" s="184"/>
      <c r="W54" s="181"/>
      <c r="X54" s="182"/>
      <c r="Y54" s="1"/>
      <c r="Z54" s="1"/>
      <c r="AA54" s="1"/>
    </row>
    <row r="55" spans="2:27" ht="15" customHeight="1">
      <c r="B55" s="14"/>
      <c r="C55" s="7"/>
      <c r="D55" s="11"/>
      <c r="E55" s="11"/>
      <c r="F55" s="11"/>
      <c r="G55" s="11"/>
      <c r="H55" s="11"/>
      <c r="I55" s="11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14"/>
      <c r="X55" s="14"/>
      <c r="Y55" s="1"/>
      <c r="Z55" s="1"/>
      <c r="AA55" s="1"/>
    </row>
  </sheetData>
  <mergeCells count="296">
    <mergeCell ref="B1:AA1"/>
    <mergeCell ref="B2:D2"/>
    <mergeCell ref="B3:C3"/>
    <mergeCell ref="D3:F3"/>
    <mergeCell ref="G3:I3"/>
    <mergeCell ref="J3:L3"/>
    <mergeCell ref="R3:S3"/>
    <mergeCell ref="T3:V3"/>
    <mergeCell ref="W3:X3"/>
    <mergeCell ref="B4:B5"/>
    <mergeCell ref="C4:C5"/>
    <mergeCell ref="D4:F5"/>
    <mergeCell ref="G4:I4"/>
    <mergeCell ref="J4:L4"/>
    <mergeCell ref="M4:M5"/>
    <mergeCell ref="N4:N5"/>
    <mergeCell ref="O4:O5"/>
    <mergeCell ref="P4:P5"/>
    <mergeCell ref="Q4:Q5"/>
    <mergeCell ref="R4:S5"/>
    <mergeCell ref="U4:V4"/>
    <mergeCell ref="W4:X5"/>
    <mergeCell ref="U5:V5"/>
    <mergeCell ref="B6:B7"/>
    <mergeCell ref="C6:C7"/>
    <mergeCell ref="D6:F6"/>
    <mergeCell ref="G6:I7"/>
    <mergeCell ref="J6:L6"/>
    <mergeCell ref="M6:M7"/>
    <mergeCell ref="N6:N7"/>
    <mergeCell ref="O6:O7"/>
    <mergeCell ref="P6:P7"/>
    <mergeCell ref="Q6:Q7"/>
    <mergeCell ref="R6:S7"/>
    <mergeCell ref="U6:V6"/>
    <mergeCell ref="J8:L9"/>
    <mergeCell ref="M8:M9"/>
    <mergeCell ref="N8:N9"/>
    <mergeCell ref="O8:O9"/>
    <mergeCell ref="B8:B9"/>
    <mergeCell ref="C8:C9"/>
    <mergeCell ref="D8:F8"/>
    <mergeCell ref="G8:I8"/>
    <mergeCell ref="Q8:Q9"/>
    <mergeCell ref="R8:S9"/>
    <mergeCell ref="U8:V8"/>
    <mergeCell ref="W6:X7"/>
    <mergeCell ref="U7:V7"/>
    <mergeCell ref="W8:X9"/>
    <mergeCell ref="U9:V9"/>
    <mergeCell ref="B12:C12"/>
    <mergeCell ref="D12:F12"/>
    <mergeCell ref="G12:I12"/>
    <mergeCell ref="J12:L12"/>
    <mergeCell ref="R12:S12"/>
    <mergeCell ref="T12:V12"/>
    <mergeCell ref="W12:X12"/>
    <mergeCell ref="P8:P9"/>
    <mergeCell ref="B13:B14"/>
    <mergeCell ref="C13:C14"/>
    <mergeCell ref="D13:F14"/>
    <mergeCell ref="G13:I13"/>
    <mergeCell ref="J13:L13"/>
    <mergeCell ref="M13:M14"/>
    <mergeCell ref="N13:N14"/>
    <mergeCell ref="O13:O14"/>
    <mergeCell ref="P13:P14"/>
    <mergeCell ref="Q13:Q14"/>
    <mergeCell ref="R13:S14"/>
    <mergeCell ref="U13:V13"/>
    <mergeCell ref="W13:X14"/>
    <mergeCell ref="U14:V14"/>
    <mergeCell ref="B15:B16"/>
    <mergeCell ref="C15:C16"/>
    <mergeCell ref="D15:F15"/>
    <mergeCell ref="G15:I16"/>
    <mergeCell ref="J15:L15"/>
    <mergeCell ref="M15:M16"/>
    <mergeCell ref="N15:N16"/>
    <mergeCell ref="O15:O16"/>
    <mergeCell ref="P15:P16"/>
    <mergeCell ref="Q15:Q16"/>
    <mergeCell ref="R15:S16"/>
    <mergeCell ref="U15:V15"/>
    <mergeCell ref="J17:L18"/>
    <mergeCell ref="M17:M18"/>
    <mergeCell ref="N17:N18"/>
    <mergeCell ref="O17:O18"/>
    <mergeCell ref="B17:B18"/>
    <mergeCell ref="C17:C18"/>
    <mergeCell ref="D17:F17"/>
    <mergeCell ref="G17:I17"/>
    <mergeCell ref="Q17:Q18"/>
    <mergeCell ref="R17:S18"/>
    <mergeCell ref="U17:V17"/>
    <mergeCell ref="W15:X16"/>
    <mergeCell ref="U16:V16"/>
    <mergeCell ref="W17:X18"/>
    <mergeCell ref="U18:V18"/>
    <mergeCell ref="B21:C21"/>
    <mergeCell ref="D21:F21"/>
    <mergeCell ref="G21:I21"/>
    <mergeCell ref="J21:L21"/>
    <mergeCell ref="R21:S21"/>
    <mergeCell ref="T21:V21"/>
    <mergeCell ref="W21:X21"/>
    <mergeCell ref="P17:P18"/>
    <mergeCell ref="B22:B23"/>
    <mergeCell ref="C22:C23"/>
    <mergeCell ref="D22:F23"/>
    <mergeCell ref="G22:I22"/>
    <mergeCell ref="J22:L22"/>
    <mergeCell ref="M22:M23"/>
    <mergeCell ref="N22:N23"/>
    <mergeCell ref="O22:O23"/>
    <mergeCell ref="P22:P23"/>
    <mergeCell ref="Q22:Q23"/>
    <mergeCell ref="R22:S23"/>
    <mergeCell ref="U22:V22"/>
    <mergeCell ref="W22:X23"/>
    <mergeCell ref="U23:V23"/>
    <mergeCell ref="B24:B25"/>
    <mergeCell ref="C24:C25"/>
    <mergeCell ref="D24:F24"/>
    <mergeCell ref="G24:I25"/>
    <mergeCell ref="J24:L24"/>
    <mergeCell ref="M24:M25"/>
    <mergeCell ref="N24:N25"/>
    <mergeCell ref="O24:O25"/>
    <mergeCell ref="P24:P25"/>
    <mergeCell ref="Q24:Q25"/>
    <mergeCell ref="R24:S25"/>
    <mergeCell ref="U24:V24"/>
    <mergeCell ref="J26:L27"/>
    <mergeCell ref="M26:M27"/>
    <mergeCell ref="N26:N27"/>
    <mergeCell ref="O26:O27"/>
    <mergeCell ref="B26:B27"/>
    <mergeCell ref="C26:C27"/>
    <mergeCell ref="D26:F26"/>
    <mergeCell ref="G26:I26"/>
    <mergeCell ref="Q26:Q27"/>
    <mergeCell ref="R26:S27"/>
    <mergeCell ref="U26:V26"/>
    <mergeCell ref="W24:X25"/>
    <mergeCell ref="U25:V25"/>
    <mergeCell ref="W26:X27"/>
    <mergeCell ref="U27:V27"/>
    <mergeCell ref="B30:C30"/>
    <mergeCell ref="D30:F30"/>
    <mergeCell ref="G30:I30"/>
    <mergeCell ref="J30:L30"/>
    <mergeCell ref="R30:S30"/>
    <mergeCell ref="T30:V30"/>
    <mergeCell ref="W30:X30"/>
    <mergeCell ref="P26:P27"/>
    <mergeCell ref="B31:B32"/>
    <mergeCell ref="C31:C32"/>
    <mergeCell ref="D31:F32"/>
    <mergeCell ref="G31:I31"/>
    <mergeCell ref="J31:L31"/>
    <mergeCell ref="M31:M32"/>
    <mergeCell ref="N31:N32"/>
    <mergeCell ref="O31:O32"/>
    <mergeCell ref="P31:P32"/>
    <mergeCell ref="Q31:Q32"/>
    <mergeCell ref="R31:S32"/>
    <mergeCell ref="U31:V31"/>
    <mergeCell ref="W31:X32"/>
    <mergeCell ref="U32:V32"/>
    <mergeCell ref="B33:B34"/>
    <mergeCell ref="C33:C34"/>
    <mergeCell ref="D33:F33"/>
    <mergeCell ref="G33:I34"/>
    <mergeCell ref="J33:L33"/>
    <mergeCell ref="M33:M34"/>
    <mergeCell ref="N33:N34"/>
    <mergeCell ref="O33:O34"/>
    <mergeCell ref="P33:P34"/>
    <mergeCell ref="Q33:Q34"/>
    <mergeCell ref="R33:S34"/>
    <mergeCell ref="U33:V33"/>
    <mergeCell ref="J35:L36"/>
    <mergeCell ref="M35:M36"/>
    <mergeCell ref="N35:N36"/>
    <mergeCell ref="O35:O36"/>
    <mergeCell ref="B35:B36"/>
    <mergeCell ref="C35:C36"/>
    <mergeCell ref="D35:F35"/>
    <mergeCell ref="G35:I35"/>
    <mergeCell ref="Q35:Q36"/>
    <mergeCell ref="R35:S36"/>
    <mergeCell ref="U35:V35"/>
    <mergeCell ref="W33:X34"/>
    <mergeCell ref="U34:V34"/>
    <mergeCell ref="W35:X36"/>
    <mergeCell ref="U36:V36"/>
    <mergeCell ref="B39:C39"/>
    <mergeCell ref="D39:F39"/>
    <mergeCell ref="G39:I39"/>
    <mergeCell ref="J39:L39"/>
    <mergeCell ref="R39:S39"/>
    <mergeCell ref="T39:V39"/>
    <mergeCell ref="W39:X39"/>
    <mergeCell ref="P35:P36"/>
    <mergeCell ref="B40:B41"/>
    <mergeCell ref="C40:C41"/>
    <mergeCell ref="D40:F41"/>
    <mergeCell ref="G40:I40"/>
    <mergeCell ref="J40:L40"/>
    <mergeCell ref="M40:M41"/>
    <mergeCell ref="N40:N41"/>
    <mergeCell ref="O40:O41"/>
    <mergeCell ref="P40:P41"/>
    <mergeCell ref="Q40:Q41"/>
    <mergeCell ref="R40:S41"/>
    <mergeCell ref="U40:V40"/>
    <mergeCell ref="W40:X41"/>
    <mergeCell ref="U41:V41"/>
    <mergeCell ref="B42:B43"/>
    <mergeCell ref="C42:C43"/>
    <mergeCell ref="D42:F42"/>
    <mergeCell ref="G42:I43"/>
    <mergeCell ref="J42:L42"/>
    <mergeCell ref="M42:M43"/>
    <mergeCell ref="N42:N43"/>
    <mergeCell ref="O42:O43"/>
    <mergeCell ref="P42:P43"/>
    <mergeCell ref="Q42:Q43"/>
    <mergeCell ref="R42:S43"/>
    <mergeCell ref="U42:V42"/>
    <mergeCell ref="J44:L45"/>
    <mergeCell ref="M44:M45"/>
    <mergeCell ref="N44:N45"/>
    <mergeCell ref="O44:O45"/>
    <mergeCell ref="B44:B45"/>
    <mergeCell ref="C44:C45"/>
    <mergeCell ref="D44:F44"/>
    <mergeCell ref="G44:I44"/>
    <mergeCell ref="Q44:Q45"/>
    <mergeCell ref="R44:S45"/>
    <mergeCell ref="U44:V44"/>
    <mergeCell ref="W42:X43"/>
    <mergeCell ref="U43:V43"/>
    <mergeCell ref="W44:X45"/>
    <mergeCell ref="U45:V45"/>
    <mergeCell ref="B48:C48"/>
    <mergeCell ref="D48:F48"/>
    <mergeCell ref="G48:I48"/>
    <mergeCell ref="J48:L48"/>
    <mergeCell ref="R48:S48"/>
    <mergeCell ref="T48:V48"/>
    <mergeCell ref="W48:X48"/>
    <mergeCell ref="P44:P45"/>
    <mergeCell ref="B49:B50"/>
    <mergeCell ref="C49:C50"/>
    <mergeCell ref="D49:F50"/>
    <mergeCell ref="G49:I49"/>
    <mergeCell ref="J49:L49"/>
    <mergeCell ref="M49:M50"/>
    <mergeCell ref="N49:N50"/>
    <mergeCell ref="O49:O50"/>
    <mergeCell ref="P49:P50"/>
    <mergeCell ref="Q49:Q50"/>
    <mergeCell ref="R49:S50"/>
    <mergeCell ref="U49:V49"/>
    <mergeCell ref="W49:X50"/>
    <mergeCell ref="U50:V50"/>
    <mergeCell ref="B51:B52"/>
    <mergeCell ref="C51:C52"/>
    <mergeCell ref="D51:F51"/>
    <mergeCell ref="G51:I52"/>
    <mergeCell ref="J51:L51"/>
    <mergeCell ref="M51:M52"/>
    <mergeCell ref="N51:N52"/>
    <mergeCell ref="O51:O52"/>
    <mergeCell ref="P51:P52"/>
    <mergeCell ref="Q51:Q52"/>
    <mergeCell ref="R51:S52"/>
    <mergeCell ref="U51:V51"/>
    <mergeCell ref="W51:X52"/>
    <mergeCell ref="U52:V52"/>
    <mergeCell ref="B53:B54"/>
    <mergeCell ref="C53:C54"/>
    <mergeCell ref="D53:F53"/>
    <mergeCell ref="G53:I53"/>
    <mergeCell ref="J53:L54"/>
    <mergeCell ref="M53:M54"/>
    <mergeCell ref="N53:N54"/>
    <mergeCell ref="O53:O54"/>
    <mergeCell ref="W53:X54"/>
    <mergeCell ref="U54:V54"/>
    <mergeCell ref="P53:P54"/>
    <mergeCell ref="Q53:Q54"/>
    <mergeCell ref="R53:S54"/>
    <mergeCell ref="U53:V5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3.375" style="0" customWidth="1"/>
    <col min="3" max="3" width="26.25390625" style="0" customWidth="1"/>
    <col min="4" max="27" width="2.75390625" style="0" customWidth="1"/>
  </cols>
  <sheetData>
    <row r="1" spans="1:27" ht="30" customHeight="1">
      <c r="A1" t="s">
        <v>163</v>
      </c>
      <c r="B1" s="230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</row>
    <row r="2" spans="2:27" ht="19.5" customHeight="1">
      <c r="B2" s="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  <c r="X2" s="33"/>
      <c r="Y2" s="33"/>
      <c r="Z2" s="33"/>
      <c r="AA2" s="33"/>
    </row>
    <row r="3" spans="2:27" ht="17.25" customHeight="1">
      <c r="B3" s="250" t="s">
        <v>66</v>
      </c>
      <c r="C3" s="250"/>
      <c r="D3" s="250"/>
      <c r="E3" s="25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5" customHeight="1">
      <c r="B4" s="3"/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5" customHeight="1">
      <c r="B5" s="246" t="s">
        <v>67</v>
      </c>
      <c r="C5" s="247"/>
      <c r="D5" s="243">
        <f>+B6</f>
        <v>41</v>
      </c>
      <c r="E5" s="248"/>
      <c r="F5" s="244"/>
      <c r="G5" s="243">
        <f>+B8</f>
        <v>42</v>
      </c>
      <c r="H5" s="248"/>
      <c r="I5" s="244"/>
      <c r="J5" s="243">
        <f>+B10</f>
        <v>43</v>
      </c>
      <c r="K5" s="248"/>
      <c r="L5" s="244"/>
      <c r="M5" s="34" t="s">
        <v>3</v>
      </c>
      <c r="N5" s="34" t="s">
        <v>4</v>
      </c>
      <c r="O5" s="34" t="s">
        <v>5</v>
      </c>
      <c r="P5" s="34" t="s">
        <v>4</v>
      </c>
      <c r="Q5" s="35" t="s">
        <v>6</v>
      </c>
      <c r="R5" s="249" t="s">
        <v>7</v>
      </c>
      <c r="S5" s="244"/>
      <c r="T5" s="243" t="s">
        <v>8</v>
      </c>
      <c r="U5" s="248"/>
      <c r="V5" s="244"/>
      <c r="W5" s="243" t="s">
        <v>9</v>
      </c>
      <c r="X5" s="244"/>
      <c r="Y5" s="21"/>
      <c r="Z5" s="21"/>
      <c r="AA5" s="21"/>
    </row>
    <row r="6" spans="2:27" ht="15" customHeight="1">
      <c r="B6" s="245">
        <v>41</v>
      </c>
      <c r="C6" s="83" t="s">
        <v>68</v>
      </c>
      <c r="D6" s="189" t="s">
        <v>11</v>
      </c>
      <c r="E6" s="193"/>
      <c r="F6" s="190"/>
      <c r="G6" s="204" t="str">
        <f>IF(G7=""," ",IF(G7&gt;I7,"○",IF(G7&lt;I7,"×","△")))</f>
        <v>×</v>
      </c>
      <c r="H6" s="202"/>
      <c r="I6" s="203"/>
      <c r="J6" s="204" t="str">
        <f>IF(J7=""," ",IF(J7&gt;L7,"○",IF(J7&lt;L7,"×","△")))</f>
        <v>○</v>
      </c>
      <c r="K6" s="202"/>
      <c r="L6" s="205"/>
      <c r="M6" s="189">
        <f>IF(G7&gt;I7,1,0)+IF(J7&gt;L7,1,0)</f>
        <v>1</v>
      </c>
      <c r="N6" s="193" t="s">
        <v>4</v>
      </c>
      <c r="O6" s="193">
        <f>IF(G7+I7&gt;0,IF(G7=I7,1,0),0)+IF(J7+L7&gt;0,IF(J7=L7,1,0),0)</f>
        <v>0</v>
      </c>
      <c r="P6" s="193" t="s">
        <v>4</v>
      </c>
      <c r="Q6" s="194">
        <f>IF(G7&lt;I7,1,0)+IF(J7&lt;L7,1,0)</f>
        <v>1</v>
      </c>
      <c r="R6" s="189">
        <f>M6*2+O6*1</f>
        <v>2</v>
      </c>
      <c r="S6" s="190"/>
      <c r="T6" s="8" t="s">
        <v>12</v>
      </c>
      <c r="U6" s="193">
        <f>G7+J7</f>
        <v>9</v>
      </c>
      <c r="V6" s="194"/>
      <c r="W6" s="179">
        <v>2</v>
      </c>
      <c r="X6" s="180"/>
      <c r="Y6" s="21"/>
      <c r="Z6" s="21"/>
      <c r="AA6" s="21"/>
    </row>
    <row r="7" spans="2:27" ht="15" customHeight="1">
      <c r="B7" s="242"/>
      <c r="C7" s="200"/>
      <c r="D7" s="206"/>
      <c r="E7" s="183"/>
      <c r="F7" s="184"/>
      <c r="G7" s="15">
        <v>3</v>
      </c>
      <c r="H7" s="15" t="s">
        <v>4</v>
      </c>
      <c r="I7" s="16">
        <v>8</v>
      </c>
      <c r="J7" s="15">
        <v>6</v>
      </c>
      <c r="K7" s="15" t="s">
        <v>4</v>
      </c>
      <c r="L7" s="16">
        <v>5</v>
      </c>
      <c r="M7" s="191"/>
      <c r="N7" s="186"/>
      <c r="O7" s="186"/>
      <c r="P7" s="186"/>
      <c r="Q7" s="188"/>
      <c r="R7" s="206"/>
      <c r="S7" s="184"/>
      <c r="T7" s="17" t="s">
        <v>13</v>
      </c>
      <c r="U7" s="183">
        <f>I7+L7</f>
        <v>13</v>
      </c>
      <c r="V7" s="184"/>
      <c r="W7" s="195"/>
      <c r="X7" s="196"/>
      <c r="Y7" s="21"/>
      <c r="Z7" s="21"/>
      <c r="AA7" s="21"/>
    </row>
    <row r="8" spans="2:27" ht="15" customHeight="1">
      <c r="B8" s="241">
        <v>42</v>
      </c>
      <c r="C8" s="199" t="s">
        <v>69</v>
      </c>
      <c r="D8" s="201" t="str">
        <f>IF(D9=""," ",IF(D9&gt;F9,"○",IF(D9&lt;F9,"×","△")))</f>
        <v>○</v>
      </c>
      <c r="E8" s="202"/>
      <c r="F8" s="205"/>
      <c r="G8" s="189" t="s">
        <v>11</v>
      </c>
      <c r="H8" s="193"/>
      <c r="I8" s="190"/>
      <c r="J8" s="204" t="str">
        <f>IF(J9=""," ",IF(J9&gt;L9,"○",IF(J9&lt;L9,"×","△")))</f>
        <v>○</v>
      </c>
      <c r="K8" s="202"/>
      <c r="L8" s="205"/>
      <c r="M8" s="150">
        <f>IF(D9&gt;F9,1,0)+IF(J9&gt;L9,1,0)</f>
        <v>2</v>
      </c>
      <c r="N8" s="185" t="s">
        <v>4</v>
      </c>
      <c r="O8" s="185">
        <f>IF(D9+F9&gt;0,IF(D9=F9,1,0),0)+IF(J9+L9&gt;0,IF(J9=L9,1,0),0)</f>
        <v>0</v>
      </c>
      <c r="P8" s="185" t="s">
        <v>4</v>
      </c>
      <c r="Q8" s="187">
        <f>IF(D9&lt;F9,1,0)+IF(J9&lt;L9,1,0)</f>
        <v>0</v>
      </c>
      <c r="R8" s="189">
        <f>M8*2+O8*1</f>
        <v>4</v>
      </c>
      <c r="S8" s="190"/>
      <c r="T8" s="8" t="s">
        <v>12</v>
      </c>
      <c r="U8" s="193">
        <f>D9+J9</f>
        <v>16</v>
      </c>
      <c r="V8" s="194"/>
      <c r="W8" s="179">
        <v>1</v>
      </c>
      <c r="X8" s="180"/>
      <c r="Y8" s="21"/>
      <c r="Z8" s="21"/>
      <c r="AA8" s="21"/>
    </row>
    <row r="9" spans="2:27" ht="15" customHeight="1">
      <c r="B9" s="242"/>
      <c r="C9" s="200"/>
      <c r="D9" s="15">
        <f>I7</f>
        <v>8</v>
      </c>
      <c r="E9" s="15" t="s">
        <v>4</v>
      </c>
      <c r="F9" s="16">
        <f>G7</f>
        <v>3</v>
      </c>
      <c r="G9" s="206"/>
      <c r="H9" s="183"/>
      <c r="I9" s="184"/>
      <c r="J9" s="15">
        <v>8</v>
      </c>
      <c r="K9" s="15" t="s">
        <v>4</v>
      </c>
      <c r="L9" s="16">
        <v>4</v>
      </c>
      <c r="M9" s="191"/>
      <c r="N9" s="186"/>
      <c r="O9" s="186"/>
      <c r="P9" s="186"/>
      <c r="Q9" s="188"/>
      <c r="R9" s="206"/>
      <c r="S9" s="184"/>
      <c r="T9" s="17" t="s">
        <v>13</v>
      </c>
      <c r="U9" s="183">
        <f>F9+L9</f>
        <v>7</v>
      </c>
      <c r="V9" s="184"/>
      <c r="W9" s="195"/>
      <c r="X9" s="196"/>
      <c r="Y9" s="21"/>
      <c r="Z9" s="21"/>
      <c r="AA9" s="21"/>
    </row>
    <row r="10" spans="2:27" ht="15" customHeight="1">
      <c r="B10" s="241">
        <v>43</v>
      </c>
      <c r="C10" s="199" t="s">
        <v>70</v>
      </c>
      <c r="D10" s="201" t="str">
        <f>IF(D11=""," ",IF(D11&gt;F11,"○",IF(D11&lt;F11,"×","△")))</f>
        <v>×</v>
      </c>
      <c r="E10" s="202"/>
      <c r="F10" s="203"/>
      <c r="G10" s="204" t="str">
        <f>IF(G11=""," ",IF(G11&gt;I11,"○",IF(G11&lt;I11,"×","△")))</f>
        <v>×</v>
      </c>
      <c r="H10" s="202"/>
      <c r="I10" s="205"/>
      <c r="J10" s="189" t="s">
        <v>11</v>
      </c>
      <c r="K10" s="193"/>
      <c r="L10" s="194"/>
      <c r="M10" s="150">
        <f>IF(D11&gt;F11,1,0)+IF(G11&gt;I11,1,0)</f>
        <v>0</v>
      </c>
      <c r="N10" s="185" t="s">
        <v>4</v>
      </c>
      <c r="O10" s="185">
        <f>IF(D11+F11&gt;0,IF(D11=F11,1,0),0)+IF(G11+I11&gt;0,IF(G11=I11,1,0),0)</f>
        <v>0</v>
      </c>
      <c r="P10" s="185" t="s">
        <v>4</v>
      </c>
      <c r="Q10" s="187">
        <f>IF(D11&lt;F11,1,0)+IF(G11&lt;I11,1,0)</f>
        <v>2</v>
      </c>
      <c r="R10" s="189">
        <f>M10*2+O10*1</f>
        <v>0</v>
      </c>
      <c r="S10" s="190"/>
      <c r="T10" s="8" t="s">
        <v>12</v>
      </c>
      <c r="U10" s="193">
        <f>D11+G11</f>
        <v>9</v>
      </c>
      <c r="V10" s="194"/>
      <c r="W10" s="179">
        <v>3</v>
      </c>
      <c r="X10" s="180"/>
      <c r="Y10" s="21"/>
      <c r="Z10" s="21"/>
      <c r="AA10" s="21"/>
    </row>
    <row r="11" spans="2:27" ht="15" customHeight="1">
      <c r="B11" s="242"/>
      <c r="C11" s="200"/>
      <c r="D11" s="15">
        <f>L7</f>
        <v>5</v>
      </c>
      <c r="E11" s="15" t="s">
        <v>4</v>
      </c>
      <c r="F11" s="16">
        <f>J7</f>
        <v>6</v>
      </c>
      <c r="G11" s="15">
        <f>L9</f>
        <v>4</v>
      </c>
      <c r="H11" s="15" t="s">
        <v>4</v>
      </c>
      <c r="I11" s="16">
        <f>J9</f>
        <v>8</v>
      </c>
      <c r="J11" s="206"/>
      <c r="K11" s="183"/>
      <c r="L11" s="207"/>
      <c r="M11" s="191"/>
      <c r="N11" s="186"/>
      <c r="O11" s="186"/>
      <c r="P11" s="186"/>
      <c r="Q11" s="188"/>
      <c r="R11" s="191"/>
      <c r="S11" s="192"/>
      <c r="T11" s="17" t="s">
        <v>13</v>
      </c>
      <c r="U11" s="183">
        <f>F11+I11</f>
        <v>14</v>
      </c>
      <c r="V11" s="184"/>
      <c r="W11" s="181"/>
      <c r="X11" s="182"/>
      <c r="Y11" s="1"/>
      <c r="Z11" s="1"/>
      <c r="AA11" s="1"/>
    </row>
    <row r="12" spans="2:27" ht="15" customHeight="1">
      <c r="B12" s="1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5" customHeight="1">
      <c r="B13" s="1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5" customHeight="1">
      <c r="B14" s="246" t="s">
        <v>71</v>
      </c>
      <c r="C14" s="247"/>
      <c r="D14" s="243">
        <f>+B15</f>
        <v>44</v>
      </c>
      <c r="E14" s="248"/>
      <c r="F14" s="244"/>
      <c r="G14" s="243">
        <f>+B17</f>
        <v>45</v>
      </c>
      <c r="H14" s="248"/>
      <c r="I14" s="244"/>
      <c r="J14" s="243">
        <f>+B19</f>
        <v>46</v>
      </c>
      <c r="K14" s="248"/>
      <c r="L14" s="244"/>
      <c r="M14" s="243">
        <f>+B21</f>
        <v>47</v>
      </c>
      <c r="N14" s="248"/>
      <c r="O14" s="244"/>
      <c r="P14" s="34" t="s">
        <v>3</v>
      </c>
      <c r="Q14" s="34" t="s">
        <v>4</v>
      </c>
      <c r="R14" s="34" t="s">
        <v>5</v>
      </c>
      <c r="S14" s="34" t="s">
        <v>4</v>
      </c>
      <c r="T14" s="35" t="s">
        <v>6</v>
      </c>
      <c r="U14" s="249" t="s">
        <v>7</v>
      </c>
      <c r="V14" s="244"/>
      <c r="W14" s="243" t="s">
        <v>8</v>
      </c>
      <c r="X14" s="248"/>
      <c r="Y14" s="244"/>
      <c r="Z14" s="243" t="s">
        <v>9</v>
      </c>
      <c r="AA14" s="244"/>
    </row>
    <row r="15" spans="2:27" ht="15" customHeight="1">
      <c r="B15" s="245">
        <v>44</v>
      </c>
      <c r="C15" s="83" t="s">
        <v>72</v>
      </c>
      <c r="D15" s="189" t="s">
        <v>11</v>
      </c>
      <c r="E15" s="193"/>
      <c r="F15" s="190"/>
      <c r="G15" s="204" t="str">
        <f>IF(G16=""," ",IF(G16&gt;I16,"○",IF(G16&lt;I16,"×","△")))</f>
        <v>×</v>
      </c>
      <c r="H15" s="202"/>
      <c r="I15" s="203"/>
      <c r="J15" s="204" t="str">
        <f>IF(J16=""," ",IF(J16&gt;L16,"○",IF(J16&lt;L16,"×","△")))</f>
        <v>○</v>
      </c>
      <c r="K15" s="202"/>
      <c r="L15" s="203"/>
      <c r="M15" s="204" t="str">
        <f>IF(M16=""," ",IF(M16&gt;O16,"○",IF(M16&lt;O16,"×","△")))</f>
        <v>×</v>
      </c>
      <c r="N15" s="202"/>
      <c r="O15" s="205"/>
      <c r="P15" s="189">
        <f>IF(G16&gt;I16,1,0)+IF(J16&gt;L16,1,0)+IF(M16&gt;O16,1,0)</f>
        <v>1</v>
      </c>
      <c r="Q15" s="193" t="s">
        <v>4</v>
      </c>
      <c r="R15" s="193">
        <f>IF(G16+I16&gt;0,IF(G16=I16,1,0),0)+IF(J16+L16&gt;0,IF(J16=L16,1,0),0)+IF(M16+O16&gt;0,IF(M16=O16,1,0),0)</f>
        <v>0</v>
      </c>
      <c r="S15" s="193" t="s">
        <v>4</v>
      </c>
      <c r="T15" s="194">
        <f>IF(G16&lt;I16,1,0)+IF(J16&lt;L16,1,0)+IF(M16&lt;O16,1,0)</f>
        <v>2</v>
      </c>
      <c r="U15" s="189">
        <f>P15*2+R15*1</f>
        <v>2</v>
      </c>
      <c r="V15" s="190"/>
      <c r="W15" s="8" t="s">
        <v>12</v>
      </c>
      <c r="X15" s="193">
        <f>G16+J16+M16</f>
        <v>11</v>
      </c>
      <c r="Y15" s="194"/>
      <c r="Z15" s="179">
        <v>3</v>
      </c>
      <c r="AA15" s="180"/>
    </row>
    <row r="16" spans="2:27" ht="15" customHeight="1">
      <c r="B16" s="242"/>
      <c r="C16" s="200"/>
      <c r="D16" s="206"/>
      <c r="E16" s="183"/>
      <c r="F16" s="184"/>
      <c r="G16" s="15">
        <v>3</v>
      </c>
      <c r="H16" s="15" t="s">
        <v>4</v>
      </c>
      <c r="I16" s="16">
        <v>4</v>
      </c>
      <c r="J16" s="15">
        <v>8</v>
      </c>
      <c r="K16" s="15" t="s">
        <v>4</v>
      </c>
      <c r="L16" s="16">
        <v>4</v>
      </c>
      <c r="M16" s="15">
        <v>0</v>
      </c>
      <c r="N16" s="15" t="s">
        <v>4</v>
      </c>
      <c r="O16" s="16">
        <v>8</v>
      </c>
      <c r="P16" s="191"/>
      <c r="Q16" s="186"/>
      <c r="R16" s="186"/>
      <c r="S16" s="186"/>
      <c r="T16" s="188"/>
      <c r="U16" s="206"/>
      <c r="V16" s="184"/>
      <c r="W16" s="17" t="s">
        <v>13</v>
      </c>
      <c r="X16" s="183">
        <f>I16+L16+O16</f>
        <v>16</v>
      </c>
      <c r="Y16" s="184"/>
      <c r="Z16" s="195"/>
      <c r="AA16" s="196"/>
    </row>
    <row r="17" spans="2:27" ht="15" customHeight="1">
      <c r="B17" s="241">
        <v>45</v>
      </c>
      <c r="C17" s="199" t="s">
        <v>73</v>
      </c>
      <c r="D17" s="201" t="str">
        <f>IF(D18=""," ",IF(D18&gt;F18,"○",IF(D18&lt;F18,"×","△")))</f>
        <v>○</v>
      </c>
      <c r="E17" s="202"/>
      <c r="F17" s="205"/>
      <c r="G17" s="189" t="s">
        <v>11</v>
      </c>
      <c r="H17" s="193"/>
      <c r="I17" s="190"/>
      <c r="J17" s="204" t="str">
        <f>IF(J18=""," ",IF(J18&gt;L18,"○",IF(J18&lt;L18,"×","△")))</f>
        <v>○</v>
      </c>
      <c r="K17" s="202"/>
      <c r="L17" s="203"/>
      <c r="M17" s="204" t="str">
        <f>IF(M18=""," ",IF(M18&gt;O18,"○",IF(M18&lt;O18,"×","△")))</f>
        <v>×</v>
      </c>
      <c r="N17" s="202"/>
      <c r="O17" s="203"/>
      <c r="P17" s="185">
        <f>IF(D18&gt;F18,1,0)+IF(J18&gt;L18,1,0)+IF(M18&gt;O18,1,0)</f>
        <v>2</v>
      </c>
      <c r="Q17" s="185" t="s">
        <v>4</v>
      </c>
      <c r="R17" s="185">
        <f>IF(D18+F18&gt;0,IF(D18=F18,1,0),0)+IF(J18+L18&gt;0,IF(J18=L18,1,0),0)+IF(M18+O18&gt;0,IF(M18=O18,1,0),0)</f>
        <v>0</v>
      </c>
      <c r="S17" s="185" t="s">
        <v>4</v>
      </c>
      <c r="T17" s="187">
        <f>IF(D18&lt;F18,1,0)+IF(J18&lt;L18,1,0)+IF(M18&lt;O18,1,0)</f>
        <v>1</v>
      </c>
      <c r="U17" s="189">
        <f>P17*2+R17*1</f>
        <v>4</v>
      </c>
      <c r="V17" s="190"/>
      <c r="W17" s="8" t="s">
        <v>12</v>
      </c>
      <c r="X17" s="193">
        <f>D18+J18+M18</f>
        <v>15</v>
      </c>
      <c r="Y17" s="194"/>
      <c r="Z17" s="179">
        <v>2</v>
      </c>
      <c r="AA17" s="180"/>
    </row>
    <row r="18" spans="2:27" ht="15" customHeight="1">
      <c r="B18" s="242"/>
      <c r="C18" s="200"/>
      <c r="D18" s="11">
        <f>I16</f>
        <v>4</v>
      </c>
      <c r="E18" s="11" t="s">
        <v>4</v>
      </c>
      <c r="F18" s="18">
        <f>G16</f>
        <v>3</v>
      </c>
      <c r="G18" s="206"/>
      <c r="H18" s="183"/>
      <c r="I18" s="184"/>
      <c r="J18" s="15">
        <v>7</v>
      </c>
      <c r="K18" s="15" t="s">
        <v>4</v>
      </c>
      <c r="L18" s="16">
        <v>4</v>
      </c>
      <c r="M18" s="15">
        <v>4</v>
      </c>
      <c r="N18" s="15" t="s">
        <v>4</v>
      </c>
      <c r="O18" s="16">
        <v>5</v>
      </c>
      <c r="P18" s="186"/>
      <c r="Q18" s="186"/>
      <c r="R18" s="186"/>
      <c r="S18" s="186"/>
      <c r="T18" s="188"/>
      <c r="U18" s="206"/>
      <c r="V18" s="184"/>
      <c r="W18" s="17" t="s">
        <v>13</v>
      </c>
      <c r="X18" s="183">
        <f>F18+L18+O18</f>
        <v>12</v>
      </c>
      <c r="Y18" s="184"/>
      <c r="Z18" s="195"/>
      <c r="AA18" s="196"/>
    </row>
    <row r="19" spans="2:27" ht="15" customHeight="1">
      <c r="B19" s="241">
        <v>46</v>
      </c>
      <c r="C19" s="199" t="s">
        <v>74</v>
      </c>
      <c r="D19" s="201" t="str">
        <f>IF(D20=""," ",IF(D20&gt;F20,"○",IF(D20&lt;F20,"×","△")))</f>
        <v>×</v>
      </c>
      <c r="E19" s="202"/>
      <c r="F19" s="203"/>
      <c r="G19" s="204" t="str">
        <f>IF(G20=""," ",IF(G20&gt;I20,"○",IF(G20&lt;I20,"×","△")))</f>
        <v>×</v>
      </c>
      <c r="H19" s="202"/>
      <c r="I19" s="205"/>
      <c r="J19" s="189" t="s">
        <v>11</v>
      </c>
      <c r="K19" s="193"/>
      <c r="L19" s="190"/>
      <c r="M19" s="204" t="str">
        <f>IF(M20=""," ",IF(M20&gt;O20,"○",IF(M20&lt;O20,"×","△")))</f>
        <v>×</v>
      </c>
      <c r="N19" s="202"/>
      <c r="O19" s="205"/>
      <c r="P19" s="150">
        <f>IF(D20&gt;F20,1,0)+IF(G20&gt;I20,1,0)+IF(M20&gt;O20,1,0)</f>
        <v>0</v>
      </c>
      <c r="Q19" s="185" t="s">
        <v>4</v>
      </c>
      <c r="R19" s="185">
        <f>IF(D20+F20&gt;0,IF(D20=F20,1,0),0)+IF(G20+I20&gt;0,IF(G20=I20,1,0),0)+IF(M20+O20&gt;0,IF(M20=O20,1,0),0)</f>
        <v>0</v>
      </c>
      <c r="S19" s="185" t="s">
        <v>4</v>
      </c>
      <c r="T19" s="187">
        <f>IF(D20&lt;F20,1,0)+IF(G20&lt;I20,1,0)+IF(M20&lt;O20,1,0)</f>
        <v>3</v>
      </c>
      <c r="U19" s="189">
        <f>P19*2+R19*1</f>
        <v>0</v>
      </c>
      <c r="V19" s="190"/>
      <c r="W19" s="8" t="s">
        <v>12</v>
      </c>
      <c r="X19" s="193">
        <f>D20+G20+M20</f>
        <v>8</v>
      </c>
      <c r="Y19" s="194"/>
      <c r="Z19" s="179">
        <v>4</v>
      </c>
      <c r="AA19" s="180"/>
    </row>
    <row r="20" spans="2:27" ht="15" customHeight="1">
      <c r="B20" s="242"/>
      <c r="C20" s="200"/>
      <c r="D20" s="15">
        <f>L16</f>
        <v>4</v>
      </c>
      <c r="E20" s="15" t="s">
        <v>4</v>
      </c>
      <c r="F20" s="16">
        <f>J16</f>
        <v>8</v>
      </c>
      <c r="G20" s="11">
        <f>L18</f>
        <v>4</v>
      </c>
      <c r="H20" s="11" t="s">
        <v>4</v>
      </c>
      <c r="I20" s="18">
        <f>J18</f>
        <v>7</v>
      </c>
      <c r="J20" s="206"/>
      <c r="K20" s="183"/>
      <c r="L20" s="184"/>
      <c r="M20" s="17">
        <v>0</v>
      </c>
      <c r="N20" s="15" t="s">
        <v>4</v>
      </c>
      <c r="O20" s="19">
        <v>9</v>
      </c>
      <c r="P20" s="191"/>
      <c r="Q20" s="186"/>
      <c r="R20" s="186"/>
      <c r="S20" s="186"/>
      <c r="T20" s="188"/>
      <c r="U20" s="206"/>
      <c r="V20" s="184"/>
      <c r="W20" s="17" t="s">
        <v>13</v>
      </c>
      <c r="X20" s="183">
        <f>F20+I20+O20</f>
        <v>24</v>
      </c>
      <c r="Y20" s="184"/>
      <c r="Z20" s="195"/>
      <c r="AA20" s="196"/>
    </row>
    <row r="21" spans="2:27" ht="15" customHeight="1">
      <c r="B21" s="241">
        <v>47</v>
      </c>
      <c r="C21" s="199" t="s">
        <v>75</v>
      </c>
      <c r="D21" s="201" t="str">
        <f>IF(D22=""," ",IF(D22&gt;F22,"○",IF(D22&lt;F22,"×","△")))</f>
        <v>○</v>
      </c>
      <c r="E21" s="202"/>
      <c r="F21" s="203"/>
      <c r="G21" s="204" t="str">
        <f>IF(G22=""," ",IF(G22&gt;I22,"○",IF(G22&lt;I22,"×","△")))</f>
        <v>○</v>
      </c>
      <c r="H21" s="202"/>
      <c r="I21" s="203"/>
      <c r="J21" s="204" t="str">
        <f>IF(J22=""," ",IF(J22&gt;L22,"○",IF(J22&lt;L22,"×","△")))</f>
        <v>○</v>
      </c>
      <c r="K21" s="202"/>
      <c r="L21" s="205"/>
      <c r="M21" s="189" t="s">
        <v>11</v>
      </c>
      <c r="N21" s="193"/>
      <c r="O21" s="194"/>
      <c r="P21" s="150">
        <f>IF(D22&gt;F22,1,0)+IF(G22&gt;I22,1,0)+IF(J22&gt;L22,1,0)</f>
        <v>3</v>
      </c>
      <c r="Q21" s="185" t="s">
        <v>4</v>
      </c>
      <c r="R21" s="185">
        <f>IF(D22+F22&gt;0,IF(D22=F22,1,0),0)+IF(G22+I22&gt;0,IF(G22=I22,1,0),0)+IF(J22+L22&gt;0,IF(J22=L22,1,0),0)</f>
        <v>0</v>
      </c>
      <c r="S21" s="185" t="s">
        <v>4</v>
      </c>
      <c r="T21" s="187">
        <f>IF(D22&lt;F22,1,0)+IF(G22&lt;I22,1,0)+IF(J22&lt;L22,1,0)</f>
        <v>0</v>
      </c>
      <c r="U21" s="189">
        <f>P21*2+R21*1</f>
        <v>6</v>
      </c>
      <c r="V21" s="190"/>
      <c r="W21" s="8" t="s">
        <v>12</v>
      </c>
      <c r="X21" s="193">
        <f>D22+G22+J22</f>
        <v>22</v>
      </c>
      <c r="Y21" s="194"/>
      <c r="Z21" s="179">
        <v>1</v>
      </c>
      <c r="AA21" s="180"/>
    </row>
    <row r="22" spans="2:27" ht="15" customHeight="1">
      <c r="B22" s="242"/>
      <c r="C22" s="200"/>
      <c r="D22" s="15">
        <f>O16</f>
        <v>8</v>
      </c>
      <c r="E22" s="15" t="s">
        <v>4</v>
      </c>
      <c r="F22" s="16">
        <f>M16</f>
        <v>0</v>
      </c>
      <c r="G22" s="15">
        <f>O18</f>
        <v>5</v>
      </c>
      <c r="H22" s="15" t="s">
        <v>4</v>
      </c>
      <c r="I22" s="16">
        <f>M18</f>
        <v>4</v>
      </c>
      <c r="J22" s="15">
        <f>O20</f>
        <v>9</v>
      </c>
      <c r="K22" s="15" t="s">
        <v>4</v>
      </c>
      <c r="L22" s="16">
        <f>M20</f>
        <v>0</v>
      </c>
      <c r="M22" s="206"/>
      <c r="N22" s="183"/>
      <c r="O22" s="207"/>
      <c r="P22" s="191"/>
      <c r="Q22" s="186"/>
      <c r="R22" s="186"/>
      <c r="S22" s="186"/>
      <c r="T22" s="188"/>
      <c r="U22" s="191"/>
      <c r="V22" s="192"/>
      <c r="W22" s="17" t="s">
        <v>13</v>
      </c>
      <c r="X22" s="183">
        <f>F22+I22+L22</f>
        <v>4</v>
      </c>
      <c r="Y22" s="184"/>
      <c r="Z22" s="181"/>
      <c r="AA22" s="182"/>
    </row>
    <row r="23" spans="2:27" ht="15" customHeight="1">
      <c r="B23" s="1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ht="15" customHeight="1"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ht="15" customHeight="1">
      <c r="B25" s="246" t="s">
        <v>76</v>
      </c>
      <c r="C25" s="247"/>
      <c r="D25" s="243">
        <f>+B26</f>
        <v>48</v>
      </c>
      <c r="E25" s="248"/>
      <c r="F25" s="244"/>
      <c r="G25" s="243">
        <f>+B28</f>
        <v>49</v>
      </c>
      <c r="H25" s="248"/>
      <c r="I25" s="244"/>
      <c r="J25" s="243">
        <f>+B30</f>
        <v>50</v>
      </c>
      <c r="K25" s="248"/>
      <c r="L25" s="244"/>
      <c r="M25" s="243">
        <f>+B32</f>
        <v>51</v>
      </c>
      <c r="N25" s="248"/>
      <c r="O25" s="244"/>
      <c r="P25" s="34" t="s">
        <v>3</v>
      </c>
      <c r="Q25" s="34" t="s">
        <v>4</v>
      </c>
      <c r="R25" s="34" t="s">
        <v>5</v>
      </c>
      <c r="S25" s="34" t="s">
        <v>4</v>
      </c>
      <c r="T25" s="35" t="s">
        <v>6</v>
      </c>
      <c r="U25" s="249" t="s">
        <v>7</v>
      </c>
      <c r="V25" s="244"/>
      <c r="W25" s="243" t="s">
        <v>8</v>
      </c>
      <c r="X25" s="248"/>
      <c r="Y25" s="244"/>
      <c r="Z25" s="243" t="s">
        <v>9</v>
      </c>
      <c r="AA25" s="244"/>
    </row>
    <row r="26" spans="2:27" ht="15" customHeight="1">
      <c r="B26" s="245">
        <v>48</v>
      </c>
      <c r="C26" s="83" t="s">
        <v>77</v>
      </c>
      <c r="D26" s="189" t="s">
        <v>11</v>
      </c>
      <c r="E26" s="193"/>
      <c r="F26" s="190"/>
      <c r="G26" s="204" t="str">
        <f>IF(G27=""," ",IF(G27&gt;I27,"○",IF(G27&lt;I27,"×","△")))</f>
        <v>○</v>
      </c>
      <c r="H26" s="202"/>
      <c r="I26" s="203"/>
      <c r="J26" s="204" t="str">
        <f>IF(J27=""," ",IF(J27&gt;L27,"○",IF(J27&lt;L27,"×","△")))</f>
        <v>△</v>
      </c>
      <c r="K26" s="202"/>
      <c r="L26" s="203"/>
      <c r="M26" s="204" t="str">
        <f>IF(M27=""," ",IF(M27&gt;O27,"○",IF(M27&lt;O27,"×","△")))</f>
        <v>○</v>
      </c>
      <c r="N26" s="202"/>
      <c r="O26" s="205"/>
      <c r="P26" s="189">
        <f>IF(G27&gt;I27,1,0)+IF(J27&gt;L27,1,0)+IF(M27&gt;O27,1,0)</f>
        <v>2</v>
      </c>
      <c r="Q26" s="193" t="s">
        <v>4</v>
      </c>
      <c r="R26" s="193">
        <f>IF(G27+I27&gt;0,IF(G27=I27,1,0),0)+IF(J27+L27&gt;0,IF(J27=L27,1,0),0)+IF(M27+O27&gt;0,IF(M27=O27,1,0),0)</f>
        <v>1</v>
      </c>
      <c r="S26" s="193" t="s">
        <v>4</v>
      </c>
      <c r="T26" s="194">
        <f>IF(G27&lt;I27,1,0)+IF(J27&lt;L27,1,0)+IF(M27&lt;O27,1,0)</f>
        <v>0</v>
      </c>
      <c r="U26" s="189">
        <f>P26*2+R26*1</f>
        <v>5</v>
      </c>
      <c r="V26" s="190"/>
      <c r="W26" s="8" t="s">
        <v>12</v>
      </c>
      <c r="X26" s="193">
        <f>G27+J27+M27</f>
        <v>17</v>
      </c>
      <c r="Y26" s="194"/>
      <c r="Z26" s="179">
        <v>1</v>
      </c>
      <c r="AA26" s="180"/>
    </row>
    <row r="27" spans="2:27" ht="15" customHeight="1">
      <c r="B27" s="242"/>
      <c r="C27" s="200"/>
      <c r="D27" s="206"/>
      <c r="E27" s="183"/>
      <c r="F27" s="184"/>
      <c r="G27" s="15">
        <v>8</v>
      </c>
      <c r="H27" s="15" t="s">
        <v>4</v>
      </c>
      <c r="I27" s="16">
        <v>3</v>
      </c>
      <c r="J27" s="15">
        <v>4</v>
      </c>
      <c r="K27" s="15" t="s">
        <v>4</v>
      </c>
      <c r="L27" s="16">
        <v>4</v>
      </c>
      <c r="M27" s="15">
        <v>5</v>
      </c>
      <c r="N27" s="15" t="s">
        <v>4</v>
      </c>
      <c r="O27" s="16">
        <v>4</v>
      </c>
      <c r="P27" s="191"/>
      <c r="Q27" s="186"/>
      <c r="R27" s="186"/>
      <c r="S27" s="186"/>
      <c r="T27" s="188"/>
      <c r="U27" s="206"/>
      <c r="V27" s="184"/>
      <c r="W27" s="17" t="s">
        <v>13</v>
      </c>
      <c r="X27" s="183">
        <f>I27+L27+O27</f>
        <v>11</v>
      </c>
      <c r="Y27" s="184"/>
      <c r="Z27" s="195"/>
      <c r="AA27" s="196"/>
    </row>
    <row r="28" spans="2:27" ht="15" customHeight="1">
      <c r="B28" s="241">
        <v>49</v>
      </c>
      <c r="C28" s="199" t="s">
        <v>78</v>
      </c>
      <c r="D28" s="201" t="str">
        <f>IF(D29=""," ",IF(D29&gt;F29,"○",IF(D29&lt;F29,"×","△")))</f>
        <v>×</v>
      </c>
      <c r="E28" s="202"/>
      <c r="F28" s="205"/>
      <c r="G28" s="189" t="s">
        <v>11</v>
      </c>
      <c r="H28" s="193"/>
      <c r="I28" s="190"/>
      <c r="J28" s="204" t="str">
        <f>IF(J29=""," ",IF(J29&gt;L29,"○",IF(J29&lt;L29,"×","△")))</f>
        <v>○</v>
      </c>
      <c r="K28" s="202"/>
      <c r="L28" s="203"/>
      <c r="M28" s="204" t="str">
        <f>IF(M29=""," ",IF(M29&gt;O29,"○",IF(M29&lt;O29,"×","△")))</f>
        <v>○</v>
      </c>
      <c r="N28" s="202"/>
      <c r="O28" s="203"/>
      <c r="P28" s="185">
        <f>IF(D29&gt;F29,1,0)+IF(J29&gt;L29,1,0)+IF(M29&gt;O29,1,0)</f>
        <v>2</v>
      </c>
      <c r="Q28" s="185" t="s">
        <v>4</v>
      </c>
      <c r="R28" s="185">
        <f>IF(D29+F29&gt;0,IF(D29=F29,1,0),0)+IF(J29+L29&gt;0,IF(J29=L29,1,0),0)+IF(M29+O29&gt;0,IF(M29=O29,1,0),0)</f>
        <v>0</v>
      </c>
      <c r="S28" s="185" t="s">
        <v>4</v>
      </c>
      <c r="T28" s="187">
        <f>IF(D29&lt;F29,1,0)+IF(J29&lt;L29,1,0)+IF(M29&lt;O29,1,0)</f>
        <v>1</v>
      </c>
      <c r="U28" s="189">
        <f>P28*2+R28*1</f>
        <v>4</v>
      </c>
      <c r="V28" s="190"/>
      <c r="W28" s="8" t="s">
        <v>12</v>
      </c>
      <c r="X28" s="193">
        <f>D29+J29+M29</f>
        <v>17</v>
      </c>
      <c r="Y28" s="194"/>
      <c r="Z28" s="179">
        <v>2</v>
      </c>
      <c r="AA28" s="180"/>
    </row>
    <row r="29" spans="2:27" ht="15" customHeight="1">
      <c r="B29" s="242"/>
      <c r="C29" s="200"/>
      <c r="D29" s="11">
        <f>I27</f>
        <v>3</v>
      </c>
      <c r="E29" s="11" t="s">
        <v>4</v>
      </c>
      <c r="F29" s="18">
        <f>G27</f>
        <v>8</v>
      </c>
      <c r="G29" s="206"/>
      <c r="H29" s="183"/>
      <c r="I29" s="184"/>
      <c r="J29" s="15">
        <v>7</v>
      </c>
      <c r="K29" s="15" t="s">
        <v>4</v>
      </c>
      <c r="L29" s="16">
        <v>5</v>
      </c>
      <c r="M29" s="15">
        <v>7</v>
      </c>
      <c r="N29" s="15" t="s">
        <v>4</v>
      </c>
      <c r="O29" s="16">
        <v>5</v>
      </c>
      <c r="P29" s="186"/>
      <c r="Q29" s="186"/>
      <c r="R29" s="186"/>
      <c r="S29" s="186"/>
      <c r="T29" s="188"/>
      <c r="U29" s="206"/>
      <c r="V29" s="184"/>
      <c r="W29" s="17" t="s">
        <v>13</v>
      </c>
      <c r="X29" s="183">
        <f>F29+L29+O29</f>
        <v>18</v>
      </c>
      <c r="Y29" s="184"/>
      <c r="Z29" s="195"/>
      <c r="AA29" s="196"/>
    </row>
    <row r="30" spans="2:27" ht="15" customHeight="1">
      <c r="B30" s="241">
        <v>50</v>
      </c>
      <c r="C30" s="199" t="s">
        <v>79</v>
      </c>
      <c r="D30" s="201" t="str">
        <f>IF(D31=""," ",IF(D31&gt;F31,"○",IF(D31&lt;F31,"×","△")))</f>
        <v>△</v>
      </c>
      <c r="E30" s="202"/>
      <c r="F30" s="203"/>
      <c r="G30" s="204" t="str">
        <f>IF(G31=""," ",IF(G31&gt;I31,"○",IF(G31&lt;I31,"×","△")))</f>
        <v>×</v>
      </c>
      <c r="H30" s="202"/>
      <c r="I30" s="205"/>
      <c r="J30" s="189" t="s">
        <v>11</v>
      </c>
      <c r="K30" s="193"/>
      <c r="L30" s="190"/>
      <c r="M30" s="204" t="str">
        <f>IF(M31=""," ",IF(M31&gt;O31,"○",IF(M31&lt;O31,"×","△")))</f>
        <v>○</v>
      </c>
      <c r="N30" s="202"/>
      <c r="O30" s="205"/>
      <c r="P30" s="150">
        <f>IF(D31&gt;F31,1,0)+IF(G31&gt;I31,1,0)+IF(M31&gt;O31,1,0)</f>
        <v>1</v>
      </c>
      <c r="Q30" s="185" t="s">
        <v>4</v>
      </c>
      <c r="R30" s="185">
        <f>IF(D31+F31&gt;0,IF(D31=F31,1,0),0)+IF(G31+I31&gt;0,IF(G31=I31,1,0),0)+IF(M31+O31&gt;0,IF(M31=O31,1,0),0)</f>
        <v>1</v>
      </c>
      <c r="S30" s="185" t="s">
        <v>4</v>
      </c>
      <c r="T30" s="187">
        <f>IF(D31&lt;F31,1,0)+IF(G31&lt;I31,1,0)+IF(M31&lt;O31,1,0)</f>
        <v>1</v>
      </c>
      <c r="U30" s="189">
        <f>P30*2+R30*1</f>
        <v>3</v>
      </c>
      <c r="V30" s="190"/>
      <c r="W30" s="8" t="s">
        <v>12</v>
      </c>
      <c r="X30" s="193">
        <f>D31+G31+M31</f>
        <v>17</v>
      </c>
      <c r="Y30" s="194"/>
      <c r="Z30" s="179">
        <v>3</v>
      </c>
      <c r="AA30" s="180"/>
    </row>
    <row r="31" spans="2:27" ht="15" customHeight="1">
      <c r="B31" s="242"/>
      <c r="C31" s="200"/>
      <c r="D31" s="15">
        <f>L27</f>
        <v>4</v>
      </c>
      <c r="E31" s="15" t="s">
        <v>4</v>
      </c>
      <c r="F31" s="16">
        <f>J27</f>
        <v>4</v>
      </c>
      <c r="G31" s="11">
        <f>L29</f>
        <v>5</v>
      </c>
      <c r="H31" s="11" t="s">
        <v>4</v>
      </c>
      <c r="I31" s="18">
        <f>J29</f>
        <v>7</v>
      </c>
      <c r="J31" s="206"/>
      <c r="K31" s="183"/>
      <c r="L31" s="184"/>
      <c r="M31" s="17">
        <v>8</v>
      </c>
      <c r="N31" s="15" t="s">
        <v>4</v>
      </c>
      <c r="O31" s="19">
        <v>3</v>
      </c>
      <c r="P31" s="191"/>
      <c r="Q31" s="186"/>
      <c r="R31" s="186"/>
      <c r="S31" s="186"/>
      <c r="T31" s="188"/>
      <c r="U31" s="206"/>
      <c r="V31" s="184"/>
      <c r="W31" s="17" t="s">
        <v>13</v>
      </c>
      <c r="X31" s="183">
        <f>F31+I31+O31</f>
        <v>14</v>
      </c>
      <c r="Y31" s="184"/>
      <c r="Z31" s="195"/>
      <c r="AA31" s="196"/>
    </row>
    <row r="32" spans="2:27" ht="15" customHeight="1">
      <c r="B32" s="241">
        <v>51</v>
      </c>
      <c r="C32" s="199" t="s">
        <v>80</v>
      </c>
      <c r="D32" s="201" t="str">
        <f>IF(D33=""," ",IF(D33&gt;F33,"○",IF(D33&lt;F33,"×","△")))</f>
        <v>×</v>
      </c>
      <c r="E32" s="202"/>
      <c r="F32" s="203"/>
      <c r="G32" s="204" t="str">
        <f>IF(G33=""," ",IF(G33&gt;I33,"○",IF(G33&lt;I33,"×","△")))</f>
        <v>×</v>
      </c>
      <c r="H32" s="202"/>
      <c r="I32" s="203"/>
      <c r="J32" s="204" t="str">
        <f>IF(J33=""," ",IF(J33&gt;L33,"○",IF(J33&lt;L33,"×","△")))</f>
        <v>×</v>
      </c>
      <c r="K32" s="202"/>
      <c r="L32" s="205"/>
      <c r="M32" s="189" t="s">
        <v>11</v>
      </c>
      <c r="N32" s="193"/>
      <c r="O32" s="194"/>
      <c r="P32" s="150">
        <f>IF(D33&gt;F33,1,0)+IF(G33&gt;I33,1,0)+IF(J33&gt;L33,1,0)</f>
        <v>0</v>
      </c>
      <c r="Q32" s="185" t="s">
        <v>4</v>
      </c>
      <c r="R32" s="185">
        <f>IF(D33+F33&gt;0,IF(D33=F33,1,0),0)+IF(G33+I33&gt;0,IF(G33=I33,1,0),0)+IF(J33+L33&gt;0,IF(J33=L33,1,0),0)</f>
        <v>0</v>
      </c>
      <c r="S32" s="185" t="s">
        <v>4</v>
      </c>
      <c r="T32" s="187">
        <f>IF(D33&lt;F33,1,0)+IF(G33&lt;I33,1,0)+IF(J33&lt;L33,1,0)</f>
        <v>3</v>
      </c>
      <c r="U32" s="189">
        <f>P32*2+R32*1</f>
        <v>0</v>
      </c>
      <c r="V32" s="190"/>
      <c r="W32" s="8" t="s">
        <v>12</v>
      </c>
      <c r="X32" s="193">
        <f>D33+G33+J33</f>
        <v>12</v>
      </c>
      <c r="Y32" s="194"/>
      <c r="Z32" s="179">
        <v>4</v>
      </c>
      <c r="AA32" s="180"/>
    </row>
    <row r="33" spans="2:27" ht="15" customHeight="1">
      <c r="B33" s="242"/>
      <c r="C33" s="200"/>
      <c r="D33" s="15">
        <f>O27</f>
        <v>4</v>
      </c>
      <c r="E33" s="15" t="s">
        <v>4</v>
      </c>
      <c r="F33" s="16">
        <f>M27</f>
        <v>5</v>
      </c>
      <c r="G33" s="15">
        <f>O29</f>
        <v>5</v>
      </c>
      <c r="H33" s="15" t="s">
        <v>4</v>
      </c>
      <c r="I33" s="16">
        <f>M29</f>
        <v>7</v>
      </c>
      <c r="J33" s="15">
        <f>O31</f>
        <v>3</v>
      </c>
      <c r="K33" s="15" t="s">
        <v>4</v>
      </c>
      <c r="L33" s="16">
        <f>M31</f>
        <v>8</v>
      </c>
      <c r="M33" s="206"/>
      <c r="N33" s="183"/>
      <c r="O33" s="207"/>
      <c r="P33" s="191"/>
      <c r="Q33" s="186"/>
      <c r="R33" s="186"/>
      <c r="S33" s="186"/>
      <c r="T33" s="188"/>
      <c r="U33" s="191"/>
      <c r="V33" s="192"/>
      <c r="W33" s="17" t="s">
        <v>13</v>
      </c>
      <c r="X33" s="183">
        <f>F33+I33+L33</f>
        <v>20</v>
      </c>
      <c r="Y33" s="184"/>
      <c r="Z33" s="181"/>
      <c r="AA33" s="182"/>
    </row>
    <row r="34" spans="2:27" ht="15" customHeight="1"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</sheetData>
  <mergeCells count="187">
    <mergeCell ref="B1:AA1"/>
    <mergeCell ref="B3:E3"/>
    <mergeCell ref="B5:C5"/>
    <mergeCell ref="D5:F5"/>
    <mergeCell ref="G5:I5"/>
    <mergeCell ref="J5:L5"/>
    <mergeCell ref="R5:S5"/>
    <mergeCell ref="T5:V5"/>
    <mergeCell ref="W5:X5"/>
    <mergeCell ref="B6:B7"/>
    <mergeCell ref="C6:C7"/>
    <mergeCell ref="D6:F7"/>
    <mergeCell ref="G6:I6"/>
    <mergeCell ref="J6:L6"/>
    <mergeCell ref="M6:M7"/>
    <mergeCell ref="N6:N7"/>
    <mergeCell ref="O6:O7"/>
    <mergeCell ref="P6:P7"/>
    <mergeCell ref="Q6:Q7"/>
    <mergeCell ref="R6:S7"/>
    <mergeCell ref="U6:V6"/>
    <mergeCell ref="W6:X7"/>
    <mergeCell ref="U7:V7"/>
    <mergeCell ref="B8:B9"/>
    <mergeCell ref="C8:C9"/>
    <mergeCell ref="D8:F8"/>
    <mergeCell ref="G8:I9"/>
    <mergeCell ref="J8:L8"/>
    <mergeCell ref="M8:M9"/>
    <mergeCell ref="N8:N9"/>
    <mergeCell ref="O8:O9"/>
    <mergeCell ref="P8:P9"/>
    <mergeCell ref="Q8:Q9"/>
    <mergeCell ref="R8:S9"/>
    <mergeCell ref="U8:V8"/>
    <mergeCell ref="J10:L11"/>
    <mergeCell ref="M10:M11"/>
    <mergeCell ref="N10:N11"/>
    <mergeCell ref="O10:O11"/>
    <mergeCell ref="B10:B11"/>
    <mergeCell ref="C10:C11"/>
    <mergeCell ref="D10:F10"/>
    <mergeCell ref="G10:I10"/>
    <mergeCell ref="Q10:Q11"/>
    <mergeCell ref="R10:S11"/>
    <mergeCell ref="U10:V10"/>
    <mergeCell ref="W8:X9"/>
    <mergeCell ref="U9:V9"/>
    <mergeCell ref="W10:X11"/>
    <mergeCell ref="U11:V11"/>
    <mergeCell ref="B14:C14"/>
    <mergeCell ref="D14:F14"/>
    <mergeCell ref="G14:I14"/>
    <mergeCell ref="J14:L14"/>
    <mergeCell ref="M14:O14"/>
    <mergeCell ref="U14:V14"/>
    <mergeCell ref="W14:Y14"/>
    <mergeCell ref="P10:P11"/>
    <mergeCell ref="Z14:AA14"/>
    <mergeCell ref="B15:B16"/>
    <mergeCell ref="C15:C16"/>
    <mergeCell ref="D15:F16"/>
    <mergeCell ref="G15:I15"/>
    <mergeCell ref="J15:L15"/>
    <mergeCell ref="M15:O15"/>
    <mergeCell ref="P15:P16"/>
    <mergeCell ref="Q15:Q16"/>
    <mergeCell ref="R15:R16"/>
    <mergeCell ref="S15:S16"/>
    <mergeCell ref="T15:T16"/>
    <mergeCell ref="U15:V16"/>
    <mergeCell ref="X15:Y15"/>
    <mergeCell ref="Z15:AA16"/>
    <mergeCell ref="X16:Y16"/>
    <mergeCell ref="B17:B18"/>
    <mergeCell ref="C17:C18"/>
    <mergeCell ref="D17:F17"/>
    <mergeCell ref="G17:I18"/>
    <mergeCell ref="J17:L17"/>
    <mergeCell ref="M17:O17"/>
    <mergeCell ref="P17:P18"/>
    <mergeCell ref="Q17:Q18"/>
    <mergeCell ref="R17:R18"/>
    <mergeCell ref="S17:S18"/>
    <mergeCell ref="T17:T18"/>
    <mergeCell ref="U17:V18"/>
    <mergeCell ref="X17:Y17"/>
    <mergeCell ref="Z17:AA18"/>
    <mergeCell ref="X18:Y18"/>
    <mergeCell ref="B19:B20"/>
    <mergeCell ref="C19:C20"/>
    <mergeCell ref="D19:F19"/>
    <mergeCell ref="G19:I19"/>
    <mergeCell ref="J19:L20"/>
    <mergeCell ref="M19:O19"/>
    <mergeCell ref="P19:P20"/>
    <mergeCell ref="Q19:Q20"/>
    <mergeCell ref="R19:R20"/>
    <mergeCell ref="S19:S20"/>
    <mergeCell ref="T19:T20"/>
    <mergeCell ref="U19:V20"/>
    <mergeCell ref="X19:Y19"/>
    <mergeCell ref="Z19:AA20"/>
    <mergeCell ref="X20:Y20"/>
    <mergeCell ref="B21:B22"/>
    <mergeCell ref="C21:C22"/>
    <mergeCell ref="D21:F21"/>
    <mergeCell ref="G21:I21"/>
    <mergeCell ref="J21:L21"/>
    <mergeCell ref="M21:O22"/>
    <mergeCell ref="P21:P22"/>
    <mergeCell ref="Q21:Q22"/>
    <mergeCell ref="R21:R22"/>
    <mergeCell ref="S21:S22"/>
    <mergeCell ref="T21:T22"/>
    <mergeCell ref="U21:V22"/>
    <mergeCell ref="X21:Y21"/>
    <mergeCell ref="Z21:AA22"/>
    <mergeCell ref="X22:Y22"/>
    <mergeCell ref="B25:C25"/>
    <mergeCell ref="D25:F25"/>
    <mergeCell ref="G25:I25"/>
    <mergeCell ref="J25:L25"/>
    <mergeCell ref="M25:O25"/>
    <mergeCell ref="U25:V25"/>
    <mergeCell ref="W25:Y25"/>
    <mergeCell ref="Z25:AA25"/>
    <mergeCell ref="B26:B27"/>
    <mergeCell ref="C26:C27"/>
    <mergeCell ref="D26:F27"/>
    <mergeCell ref="G26:I26"/>
    <mergeCell ref="J26:L26"/>
    <mergeCell ref="M26:O26"/>
    <mergeCell ref="P26:P27"/>
    <mergeCell ref="Q26:Q27"/>
    <mergeCell ref="R26:R27"/>
    <mergeCell ref="S26:S27"/>
    <mergeCell ref="T26:T27"/>
    <mergeCell ref="U26:V27"/>
    <mergeCell ref="X26:Y26"/>
    <mergeCell ref="Z26:AA27"/>
    <mergeCell ref="X27:Y27"/>
    <mergeCell ref="B28:B29"/>
    <mergeCell ref="C28:C29"/>
    <mergeCell ref="D28:F28"/>
    <mergeCell ref="G28:I29"/>
    <mergeCell ref="J28:L28"/>
    <mergeCell ref="M28:O28"/>
    <mergeCell ref="P28:P29"/>
    <mergeCell ref="Q28:Q29"/>
    <mergeCell ref="R28:R29"/>
    <mergeCell ref="S28:S29"/>
    <mergeCell ref="T28:T29"/>
    <mergeCell ref="U28:V29"/>
    <mergeCell ref="X28:Y28"/>
    <mergeCell ref="Z28:AA29"/>
    <mergeCell ref="X29:Y29"/>
    <mergeCell ref="B30:B31"/>
    <mergeCell ref="C30:C31"/>
    <mergeCell ref="D30:F30"/>
    <mergeCell ref="G30:I30"/>
    <mergeCell ref="J30:L31"/>
    <mergeCell ref="M30:O30"/>
    <mergeCell ref="P30:P31"/>
    <mergeCell ref="Q30:Q31"/>
    <mergeCell ref="R30:R31"/>
    <mergeCell ref="S30:S31"/>
    <mergeCell ref="T30:T31"/>
    <mergeCell ref="U30:V31"/>
    <mergeCell ref="X30:Y30"/>
    <mergeCell ref="Z30:AA31"/>
    <mergeCell ref="X31:Y31"/>
    <mergeCell ref="B32:B33"/>
    <mergeCell ref="C32:C33"/>
    <mergeCell ref="D32:F32"/>
    <mergeCell ref="G32:I32"/>
    <mergeCell ref="J32:L32"/>
    <mergeCell ref="M32:O33"/>
    <mergeCell ref="P32:P33"/>
    <mergeCell ref="Q32:Q33"/>
    <mergeCell ref="X32:Y32"/>
    <mergeCell ref="Z32:AA33"/>
    <mergeCell ref="X33:Y33"/>
    <mergeCell ref="R32:R33"/>
    <mergeCell ref="S32:S33"/>
    <mergeCell ref="T32:T33"/>
    <mergeCell ref="U32:V3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875" style="0" customWidth="1"/>
    <col min="2" max="2" width="31.125" style="0" customWidth="1"/>
    <col min="3" max="22" width="3.75390625" style="0" customWidth="1"/>
  </cols>
  <sheetData>
    <row r="1" spans="1:22" ht="25.5" customHeight="1">
      <c r="A1" t="s">
        <v>163</v>
      </c>
      <c r="B1" s="266" t="s">
        <v>81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7"/>
    </row>
    <row r="2" spans="2:22" ht="25.5" customHeight="1">
      <c r="B2" s="266" t="s">
        <v>82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7"/>
    </row>
    <row r="3" spans="2:22" ht="25.5" customHeight="1">
      <c r="B3" s="267" t="s">
        <v>83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7"/>
    </row>
    <row r="4" spans="2:22" ht="14.25" customHeigh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2:22" ht="14.25" customHeight="1">
      <c r="B5" s="37"/>
      <c r="C5" s="37"/>
      <c r="D5" s="37"/>
      <c r="E5" s="37"/>
      <c r="F5" s="37"/>
      <c r="G5" s="37"/>
      <c r="H5" s="37"/>
      <c r="I5" s="37"/>
      <c r="J5" s="268" t="s">
        <v>84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37"/>
      <c r="V5" s="37"/>
    </row>
    <row r="6" spans="2:22" ht="14.25" customHeight="1">
      <c r="B6" s="37"/>
      <c r="C6" s="37"/>
      <c r="D6" s="37"/>
      <c r="E6" s="37"/>
      <c r="F6" s="37"/>
      <c r="G6" s="37"/>
      <c r="H6" s="37"/>
      <c r="I6" s="37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37"/>
      <c r="V6" s="37"/>
    </row>
    <row r="7" spans="2:22" ht="14.25" customHeight="1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2:22" ht="14.25" customHeigh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2:22" ht="14.25" customHeight="1">
      <c r="B9" s="38" t="s">
        <v>85</v>
      </c>
      <c r="C9" s="7"/>
      <c r="D9" s="7"/>
      <c r="E9" s="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2:22" ht="14.25" customHeight="1">
      <c r="B10" s="251" t="s">
        <v>10</v>
      </c>
      <c r="C10" s="39"/>
      <c r="D10" s="39"/>
      <c r="E10" s="39"/>
      <c r="F10" s="40">
        <v>4</v>
      </c>
      <c r="G10" s="7"/>
      <c r="H10" s="7"/>
      <c r="I10" s="7"/>
      <c r="J10" s="7"/>
      <c r="K10" s="7"/>
      <c r="L10" s="40"/>
      <c r="M10" s="7"/>
      <c r="N10" s="7"/>
      <c r="O10" s="7"/>
      <c r="P10" s="7"/>
      <c r="Q10" s="7"/>
      <c r="R10" s="7"/>
      <c r="S10" s="7"/>
      <c r="T10" s="7"/>
      <c r="U10" s="37"/>
      <c r="V10" s="37"/>
    </row>
    <row r="11" spans="2:22" ht="14.25" customHeight="1">
      <c r="B11" s="252"/>
      <c r="C11" s="7"/>
      <c r="D11" s="7"/>
      <c r="E11" s="41"/>
      <c r="F11" s="40"/>
      <c r="G11" s="7"/>
      <c r="H11" s="7"/>
      <c r="I11" s="7"/>
      <c r="J11" s="7"/>
      <c r="K11" s="7"/>
      <c r="L11" s="40"/>
      <c r="M11" s="7"/>
      <c r="N11" s="7"/>
      <c r="O11" s="7"/>
      <c r="P11" s="7"/>
      <c r="Q11" s="7"/>
      <c r="R11" s="7"/>
      <c r="S11" s="7"/>
      <c r="T11" s="7"/>
      <c r="U11" s="42"/>
      <c r="V11" s="42"/>
    </row>
    <row r="12" spans="2:22" ht="14.25" customHeight="1" thickBot="1">
      <c r="B12" s="38"/>
      <c r="C12" s="7"/>
      <c r="D12" s="7"/>
      <c r="E12" s="41"/>
      <c r="F12" s="40"/>
      <c r="G12" s="7"/>
      <c r="H12" s="7"/>
      <c r="I12" s="40">
        <v>10</v>
      </c>
      <c r="J12" s="7"/>
      <c r="K12" s="7"/>
      <c r="L12" s="40"/>
      <c r="M12" s="7"/>
      <c r="N12" s="7"/>
      <c r="O12" s="7"/>
      <c r="P12" s="7"/>
      <c r="Q12" s="43"/>
      <c r="R12" s="43"/>
      <c r="S12" s="43"/>
      <c r="T12" s="43"/>
      <c r="U12" s="43"/>
      <c r="V12" s="43"/>
    </row>
    <row r="13" spans="2:22" ht="14.25" customHeight="1" thickTop="1">
      <c r="B13" s="38" t="s">
        <v>86</v>
      </c>
      <c r="C13" s="7"/>
      <c r="D13" s="7"/>
      <c r="E13" s="44"/>
      <c r="F13" s="45"/>
      <c r="G13" s="46"/>
      <c r="H13" s="47"/>
      <c r="I13" s="40"/>
      <c r="J13" s="7"/>
      <c r="K13" s="7"/>
      <c r="L13" s="40"/>
      <c r="M13" s="7"/>
      <c r="N13" s="7"/>
      <c r="O13" s="48"/>
      <c r="P13" s="49"/>
      <c r="Q13" s="50"/>
      <c r="R13" s="50"/>
      <c r="S13" s="51"/>
      <c r="T13" s="51"/>
      <c r="U13" s="51"/>
      <c r="V13" s="51"/>
    </row>
    <row r="14" spans="2:22" ht="14.25" customHeight="1" thickBot="1">
      <c r="B14" s="251" t="s">
        <v>19</v>
      </c>
      <c r="C14" s="52"/>
      <c r="D14" s="52"/>
      <c r="E14" s="53"/>
      <c r="F14" s="40"/>
      <c r="G14" s="7"/>
      <c r="H14" s="44"/>
      <c r="I14" s="40"/>
      <c r="J14" s="7"/>
      <c r="K14" s="7"/>
      <c r="L14" s="40"/>
      <c r="M14" s="7"/>
      <c r="N14" s="7"/>
      <c r="O14" s="49"/>
      <c r="P14" s="49"/>
      <c r="Q14" s="50"/>
      <c r="R14" s="50"/>
      <c r="S14" s="51"/>
      <c r="T14" s="51"/>
      <c r="U14" s="51"/>
      <c r="V14" s="51"/>
    </row>
    <row r="15" spans="2:22" ht="14.25" customHeight="1" thickTop="1">
      <c r="B15" s="252"/>
      <c r="C15" s="7"/>
      <c r="D15" s="7"/>
      <c r="E15" s="7"/>
      <c r="F15" s="40">
        <v>9</v>
      </c>
      <c r="G15" s="7"/>
      <c r="H15" s="44"/>
      <c r="I15" s="40"/>
      <c r="J15" s="7"/>
      <c r="K15" s="7"/>
      <c r="L15" s="40"/>
      <c r="M15" s="7"/>
      <c r="N15" s="7"/>
      <c r="O15" s="49"/>
      <c r="P15" s="49"/>
      <c r="Q15" s="43"/>
      <c r="R15" s="43"/>
      <c r="S15" s="54"/>
      <c r="T15" s="51"/>
      <c r="U15" s="51"/>
      <c r="V15" s="51"/>
    </row>
    <row r="16" spans="2:22" ht="14.25" customHeight="1" thickBot="1">
      <c r="B16" s="55"/>
      <c r="C16" s="7"/>
      <c r="D16" s="7"/>
      <c r="E16" s="7"/>
      <c r="F16" s="40"/>
      <c r="G16" s="7"/>
      <c r="H16" s="44"/>
      <c r="I16" s="40"/>
      <c r="J16" s="56"/>
      <c r="K16" s="7"/>
      <c r="L16" s="40">
        <v>7</v>
      </c>
      <c r="M16" s="7"/>
      <c r="N16" s="7"/>
      <c r="O16" s="43"/>
      <c r="P16" s="43"/>
      <c r="Q16" s="54"/>
      <c r="R16" s="51"/>
      <c r="S16" s="51"/>
      <c r="T16" s="51"/>
      <c r="U16" s="51"/>
      <c r="V16" s="51"/>
    </row>
    <row r="17" spans="2:22" ht="14.25" customHeight="1" thickTop="1">
      <c r="B17" s="38" t="s">
        <v>87</v>
      </c>
      <c r="C17" s="7"/>
      <c r="D17" s="7"/>
      <c r="E17" s="7"/>
      <c r="F17" s="40"/>
      <c r="G17" s="7"/>
      <c r="H17" s="41"/>
      <c r="I17" s="45"/>
      <c r="J17" s="46"/>
      <c r="K17" s="47"/>
      <c r="L17" s="40"/>
      <c r="M17" s="7"/>
      <c r="N17" s="43"/>
      <c r="O17" s="54"/>
      <c r="P17" s="51"/>
      <c r="Q17" s="51"/>
      <c r="R17" s="51"/>
      <c r="S17" s="51"/>
      <c r="T17" s="51"/>
      <c r="U17" s="51"/>
      <c r="V17" s="51"/>
    </row>
    <row r="18" spans="2:22" ht="14.25" customHeight="1">
      <c r="B18" s="251" t="s">
        <v>22</v>
      </c>
      <c r="C18" s="39"/>
      <c r="D18" s="39"/>
      <c r="E18" s="39"/>
      <c r="F18" s="40">
        <v>7</v>
      </c>
      <c r="G18" s="7"/>
      <c r="H18" s="41"/>
      <c r="I18" s="40"/>
      <c r="J18" s="7"/>
      <c r="K18" s="44"/>
      <c r="L18" s="40"/>
      <c r="M18" s="40"/>
      <c r="N18" s="7"/>
      <c r="O18" s="54"/>
      <c r="P18" s="51"/>
      <c r="Q18" s="51"/>
      <c r="R18" s="51"/>
      <c r="S18" s="51"/>
      <c r="T18" s="51"/>
      <c r="U18" s="51"/>
      <c r="V18" s="51"/>
    </row>
    <row r="19" spans="2:22" ht="14.25" customHeight="1">
      <c r="B19" s="252"/>
      <c r="C19" s="7"/>
      <c r="D19" s="7"/>
      <c r="E19" s="41"/>
      <c r="F19" s="40"/>
      <c r="G19" s="7"/>
      <c r="H19" s="41"/>
      <c r="I19" s="40"/>
      <c r="J19" s="7"/>
      <c r="K19" s="44"/>
      <c r="L19" s="40"/>
      <c r="M19" s="40"/>
      <c r="N19" s="7"/>
      <c r="O19" s="7"/>
      <c r="P19" s="51"/>
      <c r="Q19" s="51"/>
      <c r="R19" s="51"/>
      <c r="S19" s="51"/>
      <c r="T19" s="51"/>
      <c r="U19" s="51"/>
      <c r="V19" s="51"/>
    </row>
    <row r="20" spans="2:22" ht="14.25" customHeight="1" thickBot="1">
      <c r="B20" s="38"/>
      <c r="C20" s="7"/>
      <c r="D20" s="7"/>
      <c r="E20" s="41"/>
      <c r="F20" s="57"/>
      <c r="G20" s="52"/>
      <c r="H20" s="58"/>
      <c r="I20" s="40"/>
      <c r="J20" s="7"/>
      <c r="K20" s="44"/>
      <c r="L20" s="40"/>
      <c r="M20" s="40"/>
      <c r="N20" s="7"/>
      <c r="O20" s="7"/>
      <c r="P20" s="51"/>
      <c r="Q20" s="51"/>
      <c r="R20" s="51"/>
      <c r="S20" s="51"/>
      <c r="T20" s="51"/>
      <c r="U20" s="51"/>
      <c r="V20" s="51"/>
    </row>
    <row r="21" spans="2:22" ht="14.25" customHeight="1" thickTop="1">
      <c r="B21" s="38" t="s">
        <v>88</v>
      </c>
      <c r="C21" s="7"/>
      <c r="D21" s="7"/>
      <c r="E21" s="44"/>
      <c r="F21" s="40"/>
      <c r="G21" s="7"/>
      <c r="H21" s="7"/>
      <c r="I21" s="40">
        <v>6</v>
      </c>
      <c r="J21" s="7"/>
      <c r="K21" s="44"/>
      <c r="L21" s="40"/>
      <c r="M21" s="40"/>
      <c r="N21" s="7"/>
      <c r="O21" s="7"/>
      <c r="P21" s="51"/>
      <c r="Q21" s="51"/>
      <c r="R21" s="51"/>
      <c r="S21" s="51"/>
      <c r="T21" s="51"/>
      <c r="U21" s="51"/>
      <c r="V21" s="51"/>
    </row>
    <row r="22" spans="2:22" ht="14.25" customHeight="1" thickBot="1">
      <c r="B22" s="264" t="s">
        <v>26</v>
      </c>
      <c r="C22" s="52"/>
      <c r="D22" s="52"/>
      <c r="E22" s="53"/>
      <c r="F22" s="40"/>
      <c r="G22" s="7"/>
      <c r="H22" s="7"/>
      <c r="I22" s="40"/>
      <c r="J22" s="7"/>
      <c r="K22" s="44"/>
      <c r="L22" s="40"/>
      <c r="M22" s="40"/>
      <c r="N22" s="7"/>
      <c r="O22" s="7"/>
      <c r="P22" s="8"/>
      <c r="Q22" s="8"/>
      <c r="R22" s="8"/>
      <c r="S22" s="8"/>
      <c r="T22" s="8"/>
      <c r="U22" s="8"/>
      <c r="V22" s="8"/>
    </row>
    <row r="23" spans="2:22" ht="14.25" customHeight="1" thickTop="1">
      <c r="B23" s="265"/>
      <c r="C23" s="7"/>
      <c r="D23" s="7"/>
      <c r="E23" s="7"/>
      <c r="F23" s="40">
        <v>8</v>
      </c>
      <c r="G23" s="7"/>
      <c r="H23" s="8"/>
      <c r="I23" s="59"/>
      <c r="J23" s="8"/>
      <c r="K23" s="44"/>
      <c r="L23" s="40"/>
      <c r="M23" s="40"/>
      <c r="N23" s="253" t="s">
        <v>89</v>
      </c>
      <c r="O23" s="254"/>
      <c r="P23" s="254"/>
      <c r="Q23" s="254"/>
      <c r="R23" s="254"/>
      <c r="S23" s="254"/>
      <c r="T23" s="254"/>
      <c r="U23" s="255"/>
      <c r="V23" s="43"/>
    </row>
    <row r="24" spans="2:22" ht="14.25" customHeight="1" thickBot="1">
      <c r="B24" s="38"/>
      <c r="C24" s="7"/>
      <c r="D24" s="7"/>
      <c r="E24" s="7"/>
      <c r="F24" s="40"/>
      <c r="G24" s="8"/>
      <c r="H24" s="56"/>
      <c r="I24" s="59"/>
      <c r="J24" s="60"/>
      <c r="K24" s="61"/>
      <c r="L24" s="57"/>
      <c r="M24" s="62"/>
      <c r="N24" s="256"/>
      <c r="O24" s="257"/>
      <c r="P24" s="257"/>
      <c r="Q24" s="257"/>
      <c r="R24" s="257"/>
      <c r="S24" s="257"/>
      <c r="T24" s="257"/>
      <c r="U24" s="258"/>
      <c r="V24" s="63"/>
    </row>
    <row r="25" spans="2:22" ht="14.25" customHeight="1" thickTop="1">
      <c r="B25" s="38" t="s">
        <v>90</v>
      </c>
      <c r="C25" s="7"/>
      <c r="D25" s="7"/>
      <c r="E25" s="7"/>
      <c r="F25" s="40"/>
      <c r="G25" s="8"/>
      <c r="H25" s="56"/>
      <c r="I25" s="59"/>
      <c r="J25" s="60"/>
      <c r="K25" s="13"/>
      <c r="L25" s="59"/>
      <c r="M25" s="59"/>
      <c r="N25" s="256"/>
      <c r="O25" s="257"/>
      <c r="P25" s="257"/>
      <c r="Q25" s="257"/>
      <c r="R25" s="257"/>
      <c r="S25" s="257"/>
      <c r="T25" s="257"/>
      <c r="U25" s="258"/>
      <c r="V25" s="63"/>
    </row>
    <row r="26" spans="2:22" ht="14.25" customHeight="1" thickBot="1">
      <c r="B26" s="251" t="s">
        <v>31</v>
      </c>
      <c r="C26" s="39"/>
      <c r="D26" s="39"/>
      <c r="E26" s="39"/>
      <c r="F26" s="40">
        <v>0</v>
      </c>
      <c r="G26" s="56"/>
      <c r="H26" s="56"/>
      <c r="I26" s="59"/>
      <c r="J26" s="60"/>
      <c r="K26" s="64"/>
      <c r="L26" s="65"/>
      <c r="M26" s="65"/>
      <c r="N26" s="259"/>
      <c r="O26" s="260"/>
      <c r="P26" s="260"/>
      <c r="Q26" s="260"/>
      <c r="R26" s="260"/>
      <c r="S26" s="260"/>
      <c r="T26" s="260"/>
      <c r="U26" s="261"/>
      <c r="V26" s="63"/>
    </row>
    <row r="27" spans="2:22" ht="14.25" customHeight="1">
      <c r="B27" s="252"/>
      <c r="C27" s="7"/>
      <c r="D27" s="7"/>
      <c r="E27" s="41"/>
      <c r="F27" s="40"/>
      <c r="G27" s="7"/>
      <c r="H27" s="7"/>
      <c r="I27" s="40"/>
      <c r="J27" s="7"/>
      <c r="K27" s="13"/>
      <c r="L27" s="59"/>
      <c r="M27" s="59"/>
      <c r="N27" s="66"/>
      <c r="O27" s="14"/>
      <c r="P27" s="14"/>
      <c r="Q27" s="14"/>
      <c r="R27" s="7"/>
      <c r="S27" s="14"/>
      <c r="T27" s="14"/>
      <c r="U27" s="67"/>
      <c r="V27" s="7"/>
    </row>
    <row r="28" spans="2:22" ht="14.25" customHeight="1" thickBot="1">
      <c r="B28" s="38"/>
      <c r="C28" s="7"/>
      <c r="D28" s="7"/>
      <c r="E28" s="41"/>
      <c r="F28" s="40"/>
      <c r="G28" s="7"/>
      <c r="H28" s="7"/>
      <c r="I28" s="40">
        <v>9</v>
      </c>
      <c r="J28" s="7"/>
      <c r="K28" s="41"/>
      <c r="L28" s="40"/>
      <c r="M28" s="40"/>
      <c r="N28" s="40"/>
      <c r="O28" s="7"/>
      <c r="P28" s="7"/>
      <c r="Q28" s="1"/>
      <c r="R28" s="1"/>
      <c r="S28" s="1"/>
      <c r="T28" s="59"/>
      <c r="U28" s="14"/>
      <c r="V28" s="14"/>
    </row>
    <row r="29" spans="2:22" ht="14.25" customHeight="1" thickTop="1">
      <c r="B29" s="38" t="s">
        <v>91</v>
      </c>
      <c r="C29" s="7"/>
      <c r="D29" s="7"/>
      <c r="E29" s="44"/>
      <c r="F29" s="45"/>
      <c r="G29" s="46"/>
      <c r="H29" s="47"/>
      <c r="I29" s="40"/>
      <c r="J29" s="7"/>
      <c r="K29" s="41"/>
      <c r="L29" s="40"/>
      <c r="M29" s="40"/>
      <c r="N29" s="40"/>
      <c r="O29" s="7"/>
      <c r="P29" s="7"/>
      <c r="Q29" s="7"/>
      <c r="R29" s="7"/>
      <c r="S29" s="7"/>
      <c r="T29" s="54"/>
      <c r="U29" s="1"/>
      <c r="V29" s="1"/>
    </row>
    <row r="30" spans="2:22" ht="14.25" customHeight="1" thickBot="1">
      <c r="B30" s="251" t="s">
        <v>35</v>
      </c>
      <c r="C30" s="52"/>
      <c r="D30" s="52"/>
      <c r="E30" s="53"/>
      <c r="F30" s="40"/>
      <c r="G30" s="7"/>
      <c r="H30" s="44"/>
      <c r="I30" s="40"/>
      <c r="J30" s="7"/>
      <c r="K30" s="41"/>
      <c r="L30" s="40"/>
      <c r="M30" s="40"/>
      <c r="N30" s="40"/>
      <c r="O30" s="7"/>
      <c r="P30" s="7"/>
      <c r="Q30" s="59"/>
      <c r="R30" s="59"/>
      <c r="S30" s="59"/>
      <c r="T30" s="54"/>
      <c r="U30" s="7"/>
      <c r="V30" s="7"/>
    </row>
    <row r="31" spans="2:22" ht="14.25" customHeight="1" thickBot="1" thickTop="1">
      <c r="B31" s="252"/>
      <c r="C31" s="7"/>
      <c r="D31" s="7"/>
      <c r="E31" s="7"/>
      <c r="F31" s="40">
        <v>11</v>
      </c>
      <c r="G31" s="7"/>
      <c r="H31" s="44"/>
      <c r="I31" s="62"/>
      <c r="J31" s="52"/>
      <c r="K31" s="68"/>
      <c r="L31" s="59"/>
      <c r="M31" s="59"/>
      <c r="N31" s="59"/>
      <c r="O31" s="7"/>
      <c r="P31" s="7"/>
      <c r="Q31" s="54"/>
      <c r="R31" s="54"/>
      <c r="S31" s="54"/>
      <c r="T31" s="54"/>
      <c r="U31" s="59"/>
      <c r="V31" s="59"/>
    </row>
    <row r="32" spans="2:22" ht="14.25" customHeight="1" thickTop="1">
      <c r="B32" s="38"/>
      <c r="C32" s="7"/>
      <c r="D32" s="7"/>
      <c r="E32" s="7"/>
      <c r="F32" s="40"/>
      <c r="G32" s="7"/>
      <c r="H32" s="41"/>
      <c r="I32" s="40"/>
      <c r="J32" s="56"/>
      <c r="K32" s="69"/>
      <c r="L32" s="70">
        <v>4</v>
      </c>
      <c r="M32" s="69"/>
      <c r="N32" s="69"/>
      <c r="O32" s="7"/>
      <c r="P32" s="7"/>
      <c r="Q32" s="54"/>
      <c r="R32" s="54"/>
      <c r="S32" s="54"/>
      <c r="T32" s="54"/>
      <c r="U32" s="54"/>
      <c r="V32" s="54"/>
    </row>
    <row r="33" spans="2:22" ht="14.25" customHeight="1">
      <c r="B33" s="38" t="s">
        <v>92</v>
      </c>
      <c r="C33" s="7"/>
      <c r="D33" s="7"/>
      <c r="E33" s="7"/>
      <c r="F33" s="40"/>
      <c r="G33" s="7"/>
      <c r="H33" s="41"/>
      <c r="I33" s="40"/>
      <c r="J33" s="7"/>
      <c r="K33" s="7"/>
      <c r="L33" s="70"/>
      <c r="M33" s="69"/>
      <c r="N33" s="69"/>
      <c r="O33" s="7"/>
      <c r="P33" s="7"/>
      <c r="Q33" s="54"/>
      <c r="R33" s="54"/>
      <c r="S33" s="54"/>
      <c r="T33" s="7"/>
      <c r="U33" s="54"/>
      <c r="V33" s="54"/>
    </row>
    <row r="34" spans="2:22" ht="14.25" customHeight="1" thickBot="1">
      <c r="B34" s="251" t="s">
        <v>40</v>
      </c>
      <c r="C34" s="71"/>
      <c r="D34" s="52"/>
      <c r="E34" s="52"/>
      <c r="F34" s="57"/>
      <c r="G34" s="52"/>
      <c r="H34" s="58"/>
      <c r="I34" s="40"/>
      <c r="J34" s="7"/>
      <c r="K34" s="7"/>
      <c r="L34" s="40"/>
      <c r="M34" s="7"/>
      <c r="N34" s="7"/>
      <c r="O34" s="7"/>
      <c r="P34" s="7"/>
      <c r="Q34" s="54"/>
      <c r="R34" s="54"/>
      <c r="S34" s="54"/>
      <c r="T34" s="7"/>
      <c r="U34" s="54"/>
      <c r="V34" s="54"/>
    </row>
    <row r="35" spans="2:22" ht="14.25" customHeight="1" thickTop="1">
      <c r="B35" s="252"/>
      <c r="C35" s="72"/>
      <c r="D35" s="7"/>
      <c r="E35" s="7"/>
      <c r="F35" s="40"/>
      <c r="G35" s="7"/>
      <c r="H35" s="7"/>
      <c r="I35" s="40">
        <v>7</v>
      </c>
      <c r="J35" s="59"/>
      <c r="K35" s="59"/>
      <c r="L35" s="59"/>
      <c r="M35" s="7"/>
      <c r="N35" s="7"/>
      <c r="O35" s="7"/>
      <c r="P35" s="8"/>
      <c r="Q35" s="7"/>
      <c r="R35" s="7"/>
      <c r="S35" s="7"/>
      <c r="T35" s="7"/>
      <c r="U35" s="7"/>
      <c r="V35" s="7"/>
    </row>
    <row r="36" spans="2:22" ht="14.25" customHeight="1">
      <c r="B36" s="38"/>
      <c r="C36" s="7"/>
      <c r="D36" s="7"/>
      <c r="E36" s="7"/>
      <c r="F36" s="40"/>
      <c r="G36" s="7"/>
      <c r="H36" s="7"/>
      <c r="I36" s="40"/>
      <c r="J36" s="8"/>
      <c r="K36" s="8"/>
      <c r="L36" s="8"/>
      <c r="M36" s="7"/>
      <c r="N36" s="7"/>
      <c r="O36" s="7"/>
      <c r="P36" s="60"/>
      <c r="Q36" s="7"/>
      <c r="R36" s="7"/>
      <c r="S36" s="7"/>
      <c r="T36" s="7"/>
      <c r="U36" s="7"/>
      <c r="V36" s="7"/>
    </row>
    <row r="37" spans="2:22" ht="14.25" customHeight="1">
      <c r="B37" s="22"/>
      <c r="C37" s="7"/>
      <c r="D37" s="7"/>
      <c r="E37" s="7"/>
      <c r="F37" s="40"/>
      <c r="G37" s="7"/>
      <c r="H37" s="7"/>
      <c r="I37" s="40"/>
      <c r="J37" s="8"/>
      <c r="K37" s="8"/>
      <c r="L37" s="8"/>
      <c r="M37" s="7"/>
      <c r="N37" s="7"/>
      <c r="O37" s="7"/>
      <c r="P37" s="8"/>
      <c r="Q37" s="7"/>
      <c r="R37" s="7"/>
      <c r="S37" s="7"/>
      <c r="T37" s="7"/>
      <c r="U37" s="7"/>
      <c r="V37" s="8"/>
    </row>
    <row r="38" spans="2:22" ht="14.25" customHeight="1">
      <c r="B38" s="22"/>
      <c r="C38" s="7"/>
      <c r="D38" s="7"/>
      <c r="E38" s="7"/>
      <c r="F38" s="40"/>
      <c r="G38" s="7"/>
      <c r="H38" s="7"/>
      <c r="I38" s="40"/>
      <c r="J38" s="7"/>
      <c r="K38" s="7"/>
      <c r="L38" s="8"/>
      <c r="M38" s="7"/>
      <c r="N38" s="7"/>
      <c r="O38" s="7"/>
      <c r="P38" s="7"/>
      <c r="Q38" s="7"/>
      <c r="R38" s="7"/>
      <c r="S38" s="7"/>
      <c r="T38" s="7"/>
      <c r="U38" s="7"/>
      <c r="V38" s="51"/>
    </row>
    <row r="39" spans="2:22" ht="14.25" customHeight="1">
      <c r="B39" s="22"/>
      <c r="C39" s="7"/>
      <c r="D39" s="7"/>
      <c r="E39" s="7"/>
      <c r="F39" s="40"/>
      <c r="G39" s="7"/>
      <c r="H39" s="8"/>
      <c r="I39" s="40"/>
      <c r="J39" s="7"/>
      <c r="K39" s="7"/>
      <c r="L39" s="8"/>
      <c r="M39" s="7"/>
      <c r="N39" s="7"/>
      <c r="O39" s="7"/>
      <c r="P39" s="7"/>
      <c r="Q39" s="7"/>
      <c r="R39" s="7"/>
      <c r="S39" s="8"/>
      <c r="T39" s="8"/>
      <c r="U39" s="8"/>
      <c r="V39" s="51"/>
    </row>
    <row r="40" spans="2:22" ht="14.25" customHeight="1">
      <c r="B40" s="55"/>
      <c r="C40" s="7"/>
      <c r="D40" s="7"/>
      <c r="E40" s="7"/>
      <c r="F40" s="40"/>
      <c r="G40" s="7"/>
      <c r="H40" s="8"/>
      <c r="I40" s="40"/>
      <c r="J40" s="7"/>
      <c r="K40" s="7"/>
      <c r="L40" s="8"/>
      <c r="M40" s="7"/>
      <c r="N40" s="7"/>
      <c r="O40" s="7"/>
      <c r="P40" s="7"/>
      <c r="Q40" s="7"/>
      <c r="R40" s="7"/>
      <c r="S40" s="8"/>
      <c r="T40" s="8"/>
      <c r="U40" s="8"/>
      <c r="V40" s="51"/>
    </row>
    <row r="41" spans="2:22" ht="14.25" customHeight="1">
      <c r="B41" s="38" t="s">
        <v>93</v>
      </c>
      <c r="C41" s="7"/>
      <c r="D41" s="7"/>
      <c r="E41" s="7"/>
      <c r="F41" s="40"/>
      <c r="G41" s="8"/>
      <c r="H41" s="56"/>
      <c r="I41" s="59"/>
      <c r="J41" s="60"/>
      <c r="K41" s="7"/>
      <c r="L41" s="40"/>
      <c r="M41" s="7"/>
      <c r="N41" s="7"/>
      <c r="O41" s="59"/>
      <c r="P41" s="51"/>
      <c r="Q41" s="51"/>
      <c r="R41" s="51"/>
      <c r="S41" s="51"/>
      <c r="T41" s="51"/>
      <c r="U41" s="51"/>
      <c r="V41" s="51"/>
    </row>
    <row r="42" spans="2:22" ht="14.25" customHeight="1">
      <c r="B42" s="251" t="s">
        <v>43</v>
      </c>
      <c r="C42" s="39"/>
      <c r="D42" s="39"/>
      <c r="E42" s="39"/>
      <c r="F42" s="40">
        <v>4</v>
      </c>
      <c r="G42" s="56"/>
      <c r="H42" s="56"/>
      <c r="I42" s="59"/>
      <c r="J42" s="60"/>
      <c r="K42" s="7"/>
      <c r="L42" s="40"/>
      <c r="M42" s="7"/>
      <c r="N42" s="7"/>
      <c r="O42" s="43"/>
      <c r="P42" s="51"/>
      <c r="Q42" s="51"/>
      <c r="R42" s="51"/>
      <c r="S42" s="51"/>
      <c r="T42" s="51"/>
      <c r="U42" s="51"/>
      <c r="V42" s="51"/>
    </row>
    <row r="43" spans="2:22" ht="14.25" customHeight="1">
      <c r="B43" s="252"/>
      <c r="C43" s="7"/>
      <c r="D43" s="7"/>
      <c r="E43" s="41"/>
      <c r="F43" s="40"/>
      <c r="G43" s="7"/>
      <c r="H43" s="7"/>
      <c r="I43" s="40"/>
      <c r="J43" s="7"/>
      <c r="K43" s="7"/>
      <c r="L43" s="40"/>
      <c r="M43" s="7"/>
      <c r="N43" s="7"/>
      <c r="O43" s="54"/>
      <c r="P43" s="51"/>
      <c r="Q43" s="51"/>
      <c r="R43" s="51"/>
      <c r="S43" s="51"/>
      <c r="T43" s="51"/>
      <c r="U43" s="51"/>
      <c r="V43" s="51"/>
    </row>
    <row r="44" spans="2:22" ht="14.25" customHeight="1" thickBot="1">
      <c r="B44" s="38"/>
      <c r="C44" s="7"/>
      <c r="D44" s="7"/>
      <c r="E44" s="41"/>
      <c r="F44" s="57"/>
      <c r="G44" s="52"/>
      <c r="H44" s="52"/>
      <c r="I44" s="40">
        <v>4</v>
      </c>
      <c r="J44" s="7"/>
      <c r="K44" s="7"/>
      <c r="L44" s="40"/>
      <c r="M44" s="7"/>
      <c r="N44" s="7"/>
      <c r="O44" s="54"/>
      <c r="P44" s="51"/>
      <c r="Q44" s="51"/>
      <c r="R44" s="51"/>
      <c r="S44" s="51"/>
      <c r="T44" s="51"/>
      <c r="U44" s="51"/>
      <c r="V44" s="51"/>
    </row>
    <row r="45" spans="2:22" ht="14.25" customHeight="1" thickTop="1">
      <c r="B45" s="38" t="s">
        <v>94</v>
      </c>
      <c r="C45" s="7"/>
      <c r="D45" s="7"/>
      <c r="E45" s="44"/>
      <c r="F45" s="40"/>
      <c r="G45" s="7"/>
      <c r="H45" s="41"/>
      <c r="I45" s="40"/>
      <c r="J45" s="7"/>
      <c r="K45" s="7"/>
      <c r="L45" s="40"/>
      <c r="M45" s="7"/>
      <c r="N45" s="7"/>
      <c r="O45" s="54"/>
      <c r="P45" s="51"/>
      <c r="Q45" s="51"/>
      <c r="R45" s="51"/>
      <c r="S45" s="51"/>
      <c r="T45" s="51"/>
      <c r="U45" s="51"/>
      <c r="V45" s="51"/>
    </row>
    <row r="46" spans="2:22" ht="14.25" customHeight="1" thickBot="1">
      <c r="B46" s="251" t="s">
        <v>49</v>
      </c>
      <c r="C46" s="52"/>
      <c r="D46" s="52"/>
      <c r="E46" s="53"/>
      <c r="F46" s="40"/>
      <c r="G46" s="7"/>
      <c r="H46" s="41"/>
      <c r="I46" s="40"/>
      <c r="J46" s="7"/>
      <c r="K46" s="7"/>
      <c r="L46" s="40"/>
      <c r="M46" s="40"/>
      <c r="N46" s="7"/>
      <c r="O46" s="54"/>
      <c r="P46" s="51"/>
      <c r="Q46" s="51"/>
      <c r="R46" s="51"/>
      <c r="S46" s="51"/>
      <c r="T46" s="51"/>
      <c r="U46" s="51"/>
      <c r="V46" s="51"/>
    </row>
    <row r="47" spans="2:22" ht="14.25" customHeight="1" thickBot="1" thickTop="1">
      <c r="B47" s="252"/>
      <c r="C47" s="7"/>
      <c r="D47" s="7"/>
      <c r="E47" s="7"/>
      <c r="F47" s="40">
        <v>9</v>
      </c>
      <c r="G47" s="7"/>
      <c r="H47" s="41"/>
      <c r="I47" s="57"/>
      <c r="J47" s="73"/>
      <c r="K47" s="52"/>
      <c r="L47" s="263" t="s">
        <v>95</v>
      </c>
      <c r="M47" s="263"/>
      <c r="N47" s="7"/>
      <c r="O47" s="7"/>
      <c r="P47" s="51"/>
      <c r="Q47" s="51"/>
      <c r="R47" s="51"/>
      <c r="S47" s="51"/>
      <c r="T47" s="51"/>
      <c r="U47" s="51"/>
      <c r="V47" s="51"/>
    </row>
    <row r="48" spans="2:22" ht="14.25" customHeight="1" thickTop="1">
      <c r="B48" s="38"/>
      <c r="C48" s="7"/>
      <c r="D48" s="7"/>
      <c r="E48" s="7"/>
      <c r="F48" s="40"/>
      <c r="G48" s="7"/>
      <c r="H48" s="44"/>
      <c r="I48" s="40"/>
      <c r="J48" s="56"/>
      <c r="K48" s="41"/>
      <c r="L48" s="40"/>
      <c r="M48" s="40"/>
      <c r="N48" s="7"/>
      <c r="O48" s="7"/>
      <c r="P48" s="51"/>
      <c r="Q48" s="51"/>
      <c r="R48" s="51"/>
      <c r="S48" s="51"/>
      <c r="T48" s="51"/>
      <c r="U48" s="51"/>
      <c r="V48" s="51"/>
    </row>
    <row r="49" spans="2:22" ht="14.25" customHeight="1">
      <c r="B49" s="38" t="s">
        <v>96</v>
      </c>
      <c r="C49" s="7"/>
      <c r="D49" s="7"/>
      <c r="E49" s="7"/>
      <c r="F49" s="40"/>
      <c r="G49" s="7"/>
      <c r="H49" s="44"/>
      <c r="I49" s="40"/>
      <c r="J49" s="7"/>
      <c r="K49" s="41"/>
      <c r="L49" s="40"/>
      <c r="M49" s="40"/>
      <c r="N49" s="7"/>
      <c r="O49" s="7"/>
      <c r="P49" s="51"/>
      <c r="Q49" s="51"/>
      <c r="R49" s="51"/>
      <c r="S49" s="51"/>
      <c r="T49" s="51"/>
      <c r="U49" s="51"/>
      <c r="V49" s="51"/>
    </row>
    <row r="50" spans="2:22" ht="14.25" customHeight="1" thickBot="1">
      <c r="B50" s="251" t="s">
        <v>51</v>
      </c>
      <c r="C50" s="71"/>
      <c r="D50" s="52"/>
      <c r="E50" s="52"/>
      <c r="F50" s="57"/>
      <c r="G50" s="52"/>
      <c r="H50" s="53"/>
      <c r="I50" s="40"/>
      <c r="J50" s="7"/>
      <c r="K50" s="41"/>
      <c r="L50" s="40"/>
      <c r="M50" s="40"/>
      <c r="N50" s="7"/>
      <c r="O50" s="7"/>
      <c r="P50" s="8"/>
      <c r="Q50" s="8"/>
      <c r="R50" s="8"/>
      <c r="S50" s="8"/>
      <c r="T50" s="8"/>
      <c r="U50" s="8"/>
      <c r="V50" s="8"/>
    </row>
    <row r="51" spans="2:22" ht="14.25" customHeight="1" thickBot="1" thickTop="1">
      <c r="B51" s="252"/>
      <c r="C51" s="72"/>
      <c r="D51" s="7"/>
      <c r="E51" s="7"/>
      <c r="F51" s="40"/>
      <c r="G51" s="7"/>
      <c r="H51" s="7"/>
      <c r="I51" s="40">
        <v>7</v>
      </c>
      <c r="J51" s="59"/>
      <c r="K51" s="41"/>
      <c r="L51" s="40"/>
      <c r="M51" s="40"/>
      <c r="N51" s="7"/>
      <c r="O51" s="7"/>
      <c r="P51" s="43"/>
      <c r="Q51" s="43"/>
      <c r="R51" s="43"/>
      <c r="S51" s="43"/>
      <c r="T51" s="43"/>
      <c r="U51" s="43"/>
      <c r="V51" s="43"/>
    </row>
    <row r="52" spans="2:22" ht="14.25" customHeight="1">
      <c r="B52" s="38"/>
      <c r="C52" s="7"/>
      <c r="D52" s="7"/>
      <c r="E52" s="7"/>
      <c r="F52" s="40"/>
      <c r="G52" s="8"/>
      <c r="H52" s="56"/>
      <c r="I52" s="59"/>
      <c r="J52" s="60"/>
      <c r="K52" s="13"/>
      <c r="L52" s="40"/>
      <c r="M52" s="65"/>
      <c r="N52" s="253" t="s">
        <v>89</v>
      </c>
      <c r="O52" s="254"/>
      <c r="P52" s="254"/>
      <c r="Q52" s="254"/>
      <c r="R52" s="254"/>
      <c r="S52" s="254"/>
      <c r="T52" s="254"/>
      <c r="U52" s="255"/>
      <c r="V52" s="63"/>
    </row>
    <row r="53" spans="2:22" ht="14.25" customHeight="1" thickBot="1">
      <c r="B53" s="38" t="s">
        <v>97</v>
      </c>
      <c r="C53" s="7"/>
      <c r="D53" s="7"/>
      <c r="E53" s="7"/>
      <c r="F53" s="40"/>
      <c r="G53" s="8"/>
      <c r="H53" s="56"/>
      <c r="I53" s="59"/>
      <c r="J53" s="60"/>
      <c r="K53" s="13"/>
      <c r="L53" s="40"/>
      <c r="M53" s="65"/>
      <c r="N53" s="256"/>
      <c r="O53" s="257"/>
      <c r="P53" s="257"/>
      <c r="Q53" s="257"/>
      <c r="R53" s="257"/>
      <c r="S53" s="257"/>
      <c r="T53" s="257"/>
      <c r="U53" s="258"/>
      <c r="V53" s="63"/>
    </row>
    <row r="54" spans="2:22" ht="14.25" customHeight="1" thickTop="1">
      <c r="B54" s="251" t="s">
        <v>56</v>
      </c>
      <c r="C54" s="39"/>
      <c r="D54" s="39"/>
      <c r="E54" s="39"/>
      <c r="F54" s="40">
        <v>6</v>
      </c>
      <c r="G54" s="56"/>
      <c r="H54" s="56"/>
      <c r="I54" s="59"/>
      <c r="J54" s="60"/>
      <c r="K54" s="60"/>
      <c r="L54" s="74"/>
      <c r="M54" s="75"/>
      <c r="N54" s="256"/>
      <c r="O54" s="257"/>
      <c r="P54" s="257"/>
      <c r="Q54" s="257"/>
      <c r="R54" s="257"/>
      <c r="S54" s="257"/>
      <c r="T54" s="257"/>
      <c r="U54" s="258"/>
      <c r="V54" s="63"/>
    </row>
    <row r="55" spans="2:22" ht="14.25" customHeight="1" thickBot="1">
      <c r="B55" s="252"/>
      <c r="C55" s="7"/>
      <c r="D55" s="7"/>
      <c r="E55" s="41"/>
      <c r="F55" s="40"/>
      <c r="G55" s="7"/>
      <c r="H55" s="7"/>
      <c r="I55" s="40"/>
      <c r="J55" s="7"/>
      <c r="K55" s="8"/>
      <c r="L55" s="76"/>
      <c r="M55" s="40"/>
      <c r="N55" s="259"/>
      <c r="O55" s="260"/>
      <c r="P55" s="260"/>
      <c r="Q55" s="260"/>
      <c r="R55" s="260"/>
      <c r="S55" s="260"/>
      <c r="T55" s="260"/>
      <c r="U55" s="261"/>
      <c r="V55" s="7"/>
    </row>
    <row r="56" spans="2:22" ht="14.25" customHeight="1" thickBot="1">
      <c r="B56" s="38"/>
      <c r="C56" s="7"/>
      <c r="D56" s="7"/>
      <c r="E56" s="41"/>
      <c r="F56" s="40"/>
      <c r="G56" s="7"/>
      <c r="H56" s="7"/>
      <c r="I56" s="40">
        <v>10</v>
      </c>
      <c r="J56" s="7"/>
      <c r="K56" s="7"/>
      <c r="L56" s="76"/>
      <c r="M56" s="40"/>
      <c r="N56" s="7"/>
      <c r="O56" s="7"/>
      <c r="P56" s="77"/>
      <c r="Q56" s="78"/>
      <c r="R56" s="14"/>
      <c r="S56" s="14"/>
      <c r="T56" s="14"/>
      <c r="U56" s="67"/>
      <c r="V56" s="79"/>
    </row>
    <row r="57" spans="2:22" ht="14.25" customHeight="1" thickTop="1">
      <c r="B57" s="38" t="s">
        <v>98</v>
      </c>
      <c r="C57" s="7"/>
      <c r="D57" s="7"/>
      <c r="E57" s="44"/>
      <c r="F57" s="45"/>
      <c r="G57" s="46"/>
      <c r="H57" s="47"/>
      <c r="I57" s="40"/>
      <c r="J57" s="7"/>
      <c r="K57" s="7"/>
      <c r="L57" s="76"/>
      <c r="M57" s="40"/>
      <c r="N57" s="7"/>
      <c r="O57" s="7"/>
      <c r="P57" s="80"/>
      <c r="Q57" s="1"/>
      <c r="R57" s="1"/>
      <c r="S57" s="1"/>
      <c r="T57" s="1"/>
      <c r="U57" s="80"/>
      <c r="V57" s="79"/>
    </row>
    <row r="58" spans="2:22" ht="14.25" customHeight="1" thickBot="1">
      <c r="B58" s="251" t="s">
        <v>59</v>
      </c>
      <c r="C58" s="52"/>
      <c r="D58" s="52"/>
      <c r="E58" s="53"/>
      <c r="F58" s="40"/>
      <c r="G58" s="7"/>
      <c r="H58" s="44"/>
      <c r="I58" s="40"/>
      <c r="J58" s="7"/>
      <c r="K58" s="7"/>
      <c r="L58" s="76"/>
      <c r="M58" s="40"/>
      <c r="N58" s="7"/>
      <c r="O58" s="7"/>
      <c r="P58" s="7"/>
      <c r="Q58" s="7"/>
      <c r="R58" s="7"/>
      <c r="S58" s="7"/>
      <c r="T58" s="7"/>
      <c r="U58" s="7"/>
      <c r="V58" s="79"/>
    </row>
    <row r="59" spans="2:22" ht="14.25" customHeight="1" thickBot="1" thickTop="1">
      <c r="B59" s="252"/>
      <c r="C59" s="7"/>
      <c r="D59" s="7"/>
      <c r="E59" s="7"/>
      <c r="F59" s="40">
        <v>9</v>
      </c>
      <c r="G59" s="7"/>
      <c r="H59" s="44"/>
      <c r="I59" s="57"/>
      <c r="J59" s="73"/>
      <c r="K59" s="81"/>
      <c r="L59" s="82"/>
      <c r="M59" s="59"/>
      <c r="N59" s="7"/>
      <c r="O59" s="7"/>
      <c r="P59" s="59"/>
      <c r="Q59" s="59"/>
      <c r="R59" s="59"/>
      <c r="S59" s="59"/>
      <c r="T59" s="59"/>
      <c r="U59" s="59"/>
      <c r="V59" s="59"/>
    </row>
    <row r="60" spans="2:22" ht="14.25" customHeight="1" thickTop="1">
      <c r="B60" s="38"/>
      <c r="C60" s="7"/>
      <c r="D60" s="7"/>
      <c r="E60" s="7"/>
      <c r="F60" s="40"/>
      <c r="G60" s="7"/>
      <c r="H60" s="41"/>
      <c r="I60" s="40"/>
      <c r="J60" s="56"/>
      <c r="K60" s="69"/>
      <c r="L60" s="262" t="s">
        <v>99</v>
      </c>
      <c r="M60" s="262"/>
      <c r="N60" s="7"/>
      <c r="O60" s="7"/>
      <c r="P60" s="54"/>
      <c r="Q60" s="54"/>
      <c r="R60" s="54"/>
      <c r="S60" s="54"/>
      <c r="T60" s="54"/>
      <c r="U60" s="54"/>
      <c r="V60" s="43"/>
    </row>
    <row r="61" spans="2:22" ht="14.25" customHeight="1">
      <c r="B61" s="38" t="s">
        <v>100</v>
      </c>
      <c r="C61" s="7"/>
      <c r="D61" s="7"/>
      <c r="E61" s="7"/>
      <c r="F61" s="40"/>
      <c r="G61" s="7"/>
      <c r="H61" s="41"/>
      <c r="I61" s="40"/>
      <c r="J61" s="7"/>
      <c r="K61" s="7"/>
      <c r="L61" s="70"/>
      <c r="M61" s="69"/>
      <c r="N61" s="7"/>
      <c r="O61" s="7"/>
      <c r="P61" s="54"/>
      <c r="Q61" s="54"/>
      <c r="R61" s="54"/>
      <c r="S61" s="54"/>
      <c r="T61" s="54"/>
      <c r="U61" s="43"/>
      <c r="V61" s="43"/>
    </row>
    <row r="62" spans="2:22" ht="14.25" customHeight="1" thickBot="1">
      <c r="B62" s="251" t="s">
        <v>65</v>
      </c>
      <c r="C62" s="71"/>
      <c r="D62" s="52"/>
      <c r="E62" s="52"/>
      <c r="F62" s="57"/>
      <c r="G62" s="52"/>
      <c r="H62" s="58"/>
      <c r="I62" s="40"/>
      <c r="J62" s="7"/>
      <c r="K62" s="7"/>
      <c r="L62" s="40"/>
      <c r="M62" s="7"/>
      <c r="N62" s="7"/>
      <c r="O62" s="7"/>
      <c r="P62" s="54"/>
      <c r="Q62" s="54"/>
      <c r="R62" s="54"/>
      <c r="S62" s="54"/>
      <c r="T62" s="54"/>
      <c r="U62" s="43"/>
      <c r="V62" s="43"/>
    </row>
    <row r="63" spans="2:22" ht="14.25" customHeight="1" thickTop="1">
      <c r="B63" s="252"/>
      <c r="C63" s="72"/>
      <c r="D63" s="7"/>
      <c r="E63" s="7"/>
      <c r="F63" s="40"/>
      <c r="G63" s="7"/>
      <c r="H63" s="7"/>
      <c r="I63" s="40">
        <v>6</v>
      </c>
      <c r="J63" s="59"/>
      <c r="K63" s="59"/>
      <c r="L63" s="59"/>
      <c r="M63" s="7"/>
      <c r="N63" s="7"/>
      <c r="O63" s="7"/>
      <c r="P63" s="54"/>
      <c r="Q63" s="54"/>
      <c r="R63" s="54"/>
      <c r="S63" s="54"/>
      <c r="T63" s="54"/>
      <c r="U63" s="7"/>
      <c r="V63" s="7"/>
    </row>
    <row r="64" spans="2:22" ht="14.25" customHeight="1">
      <c r="B64" s="38"/>
      <c r="C64" s="7"/>
      <c r="D64" s="7"/>
      <c r="E64" s="7"/>
      <c r="F64" s="40"/>
      <c r="G64" s="7"/>
      <c r="H64" s="7"/>
      <c r="I64" s="40"/>
      <c r="J64" s="7"/>
      <c r="K64" s="7"/>
      <c r="L64" s="40"/>
      <c r="M64" s="7"/>
      <c r="N64" s="7"/>
      <c r="O64" s="7"/>
      <c r="P64" s="7"/>
      <c r="Q64" s="7"/>
      <c r="R64" s="7"/>
      <c r="S64" s="7"/>
      <c r="T64" s="7"/>
      <c r="U64" s="7"/>
      <c r="V64" s="7"/>
    </row>
  </sheetData>
  <mergeCells count="21">
    <mergeCell ref="B1:U1"/>
    <mergeCell ref="B2:U2"/>
    <mergeCell ref="B3:U3"/>
    <mergeCell ref="J5:T6"/>
    <mergeCell ref="B10:B11"/>
    <mergeCell ref="B14:B15"/>
    <mergeCell ref="B18:B19"/>
    <mergeCell ref="B22:B23"/>
    <mergeCell ref="N23:U26"/>
    <mergeCell ref="B26:B27"/>
    <mergeCell ref="B30:B31"/>
    <mergeCell ref="B34:B35"/>
    <mergeCell ref="B42:B43"/>
    <mergeCell ref="B46:B47"/>
    <mergeCell ref="L47:M47"/>
    <mergeCell ref="B50:B51"/>
    <mergeCell ref="B62:B63"/>
    <mergeCell ref="N52:U55"/>
    <mergeCell ref="B54:B55"/>
    <mergeCell ref="B58:B59"/>
    <mergeCell ref="L60:M60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31.125" style="0" customWidth="1"/>
    <col min="3" max="16" width="3.75390625" style="0" customWidth="1"/>
    <col min="17" max="17" width="4.625" style="0" customWidth="1"/>
    <col min="18" max="38" width="3.75390625" style="0" customWidth="1"/>
    <col min="39" max="39" width="31.125" style="0" customWidth="1"/>
  </cols>
  <sheetData>
    <row r="1" spans="1:39" ht="14.25" customHeight="1">
      <c r="A1" t="s">
        <v>163</v>
      </c>
      <c r="B1" s="328" t="s">
        <v>101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</row>
    <row r="2" spans="2:39" ht="14.25" customHeight="1"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</row>
    <row r="3" spans="2:39" ht="14.25" customHeight="1">
      <c r="B3" s="38"/>
      <c r="C3" s="7"/>
      <c r="D3" s="7"/>
      <c r="E3" s="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22"/>
    </row>
    <row r="4" spans="2:39" ht="14.25" customHeight="1">
      <c r="B4" s="22"/>
      <c r="C4" s="22"/>
      <c r="D4" s="22"/>
      <c r="E4" s="22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22"/>
    </row>
    <row r="5" spans="2:39" ht="14.25" customHeight="1">
      <c r="B5" s="38"/>
      <c r="C5" s="22"/>
      <c r="D5" s="22"/>
      <c r="E5" s="22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22"/>
    </row>
    <row r="6" spans="2:39" ht="14.25" customHeight="1">
      <c r="B6" s="22"/>
      <c r="C6" s="7"/>
      <c r="D6" s="7"/>
      <c r="E6" s="7"/>
      <c r="F6" s="40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84"/>
      <c r="AJ6" s="37"/>
      <c r="AK6" s="37"/>
      <c r="AL6" s="37"/>
      <c r="AM6" s="85"/>
    </row>
    <row r="7" spans="2:39" ht="14.25" customHeight="1">
      <c r="B7" s="38" t="s">
        <v>102</v>
      </c>
      <c r="C7" s="22"/>
      <c r="D7" s="22"/>
      <c r="E7" s="22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22"/>
    </row>
    <row r="8" spans="2:39" ht="14.25" customHeight="1" thickBot="1">
      <c r="B8" s="269" t="s">
        <v>16</v>
      </c>
      <c r="C8" s="22"/>
      <c r="D8" s="22"/>
      <c r="E8" s="22"/>
      <c r="F8" s="37"/>
      <c r="G8" s="37"/>
      <c r="H8" s="37"/>
      <c r="I8" s="59">
        <v>4</v>
      </c>
      <c r="J8" s="37"/>
      <c r="K8" s="37"/>
      <c r="L8" s="40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84"/>
      <c r="AJ8" s="37"/>
      <c r="AK8" s="37"/>
      <c r="AL8" s="37"/>
      <c r="AM8" s="85"/>
    </row>
    <row r="9" spans="2:39" ht="14.25" customHeight="1" thickTop="1">
      <c r="B9" s="270"/>
      <c r="C9" s="86"/>
      <c r="D9" s="86"/>
      <c r="E9" s="86"/>
      <c r="F9" s="87"/>
      <c r="G9" s="87"/>
      <c r="H9" s="88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85" t="s">
        <v>103</v>
      </c>
    </row>
    <row r="10" spans="2:39" ht="14.25" customHeight="1" thickBot="1">
      <c r="B10" s="37"/>
      <c r="C10" s="37"/>
      <c r="D10" s="37"/>
      <c r="E10" s="37"/>
      <c r="F10" s="37"/>
      <c r="G10" s="37"/>
      <c r="H10" s="89"/>
      <c r="I10" s="40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84">
        <v>8</v>
      </c>
      <c r="AG10" s="59"/>
      <c r="AH10" s="37"/>
      <c r="AI10" s="37"/>
      <c r="AJ10" s="37"/>
      <c r="AK10" s="37"/>
      <c r="AL10" s="89"/>
      <c r="AM10" s="271" t="s">
        <v>45</v>
      </c>
    </row>
    <row r="11" spans="2:39" ht="14.25" customHeight="1" thickBot="1" thickTop="1">
      <c r="B11" s="90" t="s">
        <v>104</v>
      </c>
      <c r="C11" s="7"/>
      <c r="D11" s="7"/>
      <c r="E11" s="7"/>
      <c r="F11" s="40"/>
      <c r="G11" s="7"/>
      <c r="H11" s="41"/>
      <c r="I11" s="40"/>
      <c r="J11" s="7"/>
      <c r="K11" s="7"/>
      <c r="L11" s="40">
        <v>5</v>
      </c>
      <c r="M11" s="7"/>
      <c r="N11" s="7"/>
      <c r="O11" s="7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7"/>
      <c r="AA11" s="7"/>
      <c r="AB11" s="7"/>
      <c r="AC11" s="84"/>
      <c r="AD11" s="37"/>
      <c r="AE11" s="37"/>
      <c r="AF11" s="37"/>
      <c r="AG11" s="91"/>
      <c r="AH11" s="87"/>
      <c r="AI11" s="87"/>
      <c r="AJ11" s="87"/>
      <c r="AK11" s="87"/>
      <c r="AL11" s="88"/>
      <c r="AM11" s="272"/>
    </row>
    <row r="12" spans="2:39" ht="14.25" customHeight="1" thickBot="1" thickTop="1">
      <c r="B12" s="269" t="s">
        <v>38</v>
      </c>
      <c r="C12" s="7"/>
      <c r="D12" s="7"/>
      <c r="E12" s="7"/>
      <c r="F12" s="40">
        <v>9</v>
      </c>
      <c r="G12" s="7"/>
      <c r="H12" s="92"/>
      <c r="I12" s="93"/>
      <c r="J12" s="94"/>
      <c r="K12" s="95"/>
      <c r="L12" s="40"/>
      <c r="M12" s="7"/>
      <c r="N12" s="7"/>
      <c r="O12" s="7"/>
      <c r="P12" s="329" t="s">
        <v>105</v>
      </c>
      <c r="Q12" s="330"/>
      <c r="R12" s="331" t="s">
        <v>48</v>
      </c>
      <c r="S12" s="332"/>
      <c r="T12" s="332"/>
      <c r="U12" s="332"/>
      <c r="V12" s="332"/>
      <c r="W12" s="332"/>
      <c r="X12" s="332"/>
      <c r="Y12" s="333"/>
      <c r="Z12" s="7"/>
      <c r="AA12" s="7"/>
      <c r="AB12" s="7"/>
      <c r="AC12" s="40"/>
      <c r="AD12" s="37"/>
      <c r="AE12" s="37"/>
      <c r="AF12" s="84"/>
      <c r="AG12" s="96"/>
      <c r="AH12" s="37"/>
      <c r="AI12" s="37"/>
      <c r="AJ12" s="37"/>
      <c r="AK12" s="37"/>
      <c r="AL12" s="37"/>
      <c r="AM12" s="37"/>
    </row>
    <row r="13" spans="2:39" ht="14.25" customHeight="1" thickBot="1" thickTop="1">
      <c r="B13" s="270"/>
      <c r="C13" s="94"/>
      <c r="D13" s="94"/>
      <c r="E13" s="97"/>
      <c r="F13" s="40"/>
      <c r="G13" s="7"/>
      <c r="H13" s="92"/>
      <c r="I13" s="40"/>
      <c r="J13" s="7"/>
      <c r="K13" s="41"/>
      <c r="L13" s="40"/>
      <c r="M13" s="7"/>
      <c r="N13" s="7"/>
      <c r="O13" s="7"/>
      <c r="P13" s="319"/>
      <c r="Q13" s="320"/>
      <c r="R13" s="326"/>
      <c r="S13" s="284"/>
      <c r="T13" s="284"/>
      <c r="U13" s="284"/>
      <c r="V13" s="284"/>
      <c r="W13" s="284"/>
      <c r="X13" s="284"/>
      <c r="Y13" s="327"/>
      <c r="Z13" s="7"/>
      <c r="AA13" s="7"/>
      <c r="AB13" s="7"/>
      <c r="AC13" s="84">
        <v>6</v>
      </c>
      <c r="AD13" s="99"/>
      <c r="AE13" s="99"/>
      <c r="AF13" s="100"/>
      <c r="AG13" s="60"/>
      <c r="AH13" s="56"/>
      <c r="AI13" s="84"/>
      <c r="AJ13" s="60"/>
      <c r="AK13" s="56"/>
      <c r="AL13" s="56"/>
      <c r="AM13" s="85" t="s">
        <v>106</v>
      </c>
    </row>
    <row r="14" spans="2:39" ht="14.25" customHeight="1" thickBot="1" thickTop="1">
      <c r="B14" s="38"/>
      <c r="C14" s="7"/>
      <c r="D14" s="7"/>
      <c r="E14" s="92"/>
      <c r="F14" s="101"/>
      <c r="G14" s="102"/>
      <c r="H14" s="103"/>
      <c r="I14" s="40"/>
      <c r="J14" s="7"/>
      <c r="K14" s="41"/>
      <c r="L14" s="40"/>
      <c r="M14" s="7"/>
      <c r="N14" s="7"/>
      <c r="O14" s="7"/>
      <c r="P14" s="310" t="s">
        <v>107</v>
      </c>
      <c r="Q14" s="311"/>
      <c r="R14" s="314" t="s">
        <v>34</v>
      </c>
      <c r="S14" s="281"/>
      <c r="T14" s="281"/>
      <c r="U14" s="281"/>
      <c r="V14" s="281"/>
      <c r="W14" s="281"/>
      <c r="X14" s="281"/>
      <c r="Y14" s="315"/>
      <c r="Z14" s="7"/>
      <c r="AA14" s="7"/>
      <c r="AB14" s="7"/>
      <c r="AC14" s="84"/>
      <c r="AD14" s="104"/>
      <c r="AE14" s="56"/>
      <c r="AF14" s="84"/>
      <c r="AG14" s="105"/>
      <c r="AH14" s="56"/>
      <c r="AI14" s="84">
        <v>9</v>
      </c>
      <c r="AJ14" s="60"/>
      <c r="AK14" s="56"/>
      <c r="AL14" s="106"/>
      <c r="AM14" s="271" t="s">
        <v>36</v>
      </c>
    </row>
    <row r="15" spans="2:39" ht="14.25" customHeight="1" thickTop="1">
      <c r="B15" s="38" t="s">
        <v>108</v>
      </c>
      <c r="C15" s="7"/>
      <c r="D15" s="7"/>
      <c r="E15" s="7"/>
      <c r="F15" s="107"/>
      <c r="G15" s="7"/>
      <c r="H15" s="7"/>
      <c r="I15" s="40">
        <v>9</v>
      </c>
      <c r="J15" s="7"/>
      <c r="K15" s="7"/>
      <c r="L15" s="107"/>
      <c r="M15" s="7"/>
      <c r="N15" s="7"/>
      <c r="O15" s="7"/>
      <c r="P15" s="319"/>
      <c r="Q15" s="320"/>
      <c r="R15" s="321"/>
      <c r="S15" s="287"/>
      <c r="T15" s="287"/>
      <c r="U15" s="287"/>
      <c r="V15" s="287"/>
      <c r="W15" s="287"/>
      <c r="X15" s="287"/>
      <c r="Y15" s="322"/>
      <c r="Z15" s="59"/>
      <c r="AA15" s="59"/>
      <c r="AB15" s="59"/>
      <c r="AC15" s="108"/>
      <c r="AD15" s="56"/>
      <c r="AE15" s="56"/>
      <c r="AF15" s="84"/>
      <c r="AG15" s="105"/>
      <c r="AH15" s="56"/>
      <c r="AI15" s="84"/>
      <c r="AJ15" s="109"/>
      <c r="AK15" s="110"/>
      <c r="AL15" s="111"/>
      <c r="AM15" s="272"/>
    </row>
    <row r="16" spans="2:39" ht="14.25" customHeight="1" thickBot="1">
      <c r="B16" s="269" t="s">
        <v>44</v>
      </c>
      <c r="C16" s="39"/>
      <c r="D16" s="39"/>
      <c r="E16" s="39"/>
      <c r="F16" s="107"/>
      <c r="G16" s="7"/>
      <c r="H16" s="7"/>
      <c r="I16" s="40"/>
      <c r="J16" s="7"/>
      <c r="K16" s="7"/>
      <c r="L16" s="107"/>
      <c r="M16" s="7"/>
      <c r="N16" s="7"/>
      <c r="O16" s="7"/>
      <c r="P16" s="310" t="s">
        <v>109</v>
      </c>
      <c r="Q16" s="311"/>
      <c r="R16" s="323" t="s">
        <v>63</v>
      </c>
      <c r="S16" s="324"/>
      <c r="T16" s="324"/>
      <c r="U16" s="324"/>
      <c r="V16" s="324"/>
      <c r="W16" s="324"/>
      <c r="X16" s="324"/>
      <c r="Y16" s="325"/>
      <c r="Z16" s="7"/>
      <c r="AA16" s="7"/>
      <c r="AB16" s="7"/>
      <c r="AC16" s="108"/>
      <c r="AD16" s="60"/>
      <c r="AE16" s="56"/>
      <c r="AF16" s="84"/>
      <c r="AG16" s="112"/>
      <c r="AH16" s="99"/>
      <c r="AI16" s="113"/>
      <c r="AJ16" s="105"/>
      <c r="AK16" s="56"/>
      <c r="AL16" s="56"/>
      <c r="AM16" s="85"/>
    </row>
    <row r="17" spans="2:39" ht="14.25" customHeight="1" thickTop="1">
      <c r="B17" s="270"/>
      <c r="C17" s="7"/>
      <c r="D17" s="7"/>
      <c r="E17" s="7"/>
      <c r="F17" s="40">
        <v>6</v>
      </c>
      <c r="G17" s="7"/>
      <c r="H17" s="7"/>
      <c r="I17" s="40"/>
      <c r="J17" s="7"/>
      <c r="K17" s="7"/>
      <c r="L17" s="107"/>
      <c r="M17" s="7"/>
      <c r="N17" s="7"/>
      <c r="O17" s="7"/>
      <c r="P17" s="319"/>
      <c r="Q17" s="320"/>
      <c r="R17" s="326"/>
      <c r="S17" s="284"/>
      <c r="T17" s="284"/>
      <c r="U17" s="284"/>
      <c r="V17" s="284"/>
      <c r="W17" s="284"/>
      <c r="X17" s="284"/>
      <c r="Y17" s="327"/>
      <c r="Z17" s="7"/>
      <c r="AA17" s="7"/>
      <c r="AB17" s="7"/>
      <c r="AC17" s="108"/>
      <c r="AD17" s="56"/>
      <c r="AE17" s="56"/>
      <c r="AF17" s="84" t="s">
        <v>110</v>
      </c>
      <c r="AG17" s="60"/>
      <c r="AH17" s="56"/>
      <c r="AI17" s="108"/>
      <c r="AJ17" s="60"/>
      <c r="AK17" s="56"/>
      <c r="AL17" s="56"/>
      <c r="AM17" s="85" t="s">
        <v>111</v>
      </c>
    </row>
    <row r="18" spans="2:39" ht="14.25" customHeight="1">
      <c r="B18" s="38"/>
      <c r="C18" s="7"/>
      <c r="D18" s="7"/>
      <c r="E18" s="7"/>
      <c r="F18" s="40"/>
      <c r="G18" s="7"/>
      <c r="H18" s="7"/>
      <c r="I18" s="40"/>
      <c r="J18" s="7"/>
      <c r="K18" s="7"/>
      <c r="L18" s="107"/>
      <c r="M18" s="7"/>
      <c r="N18" s="7"/>
      <c r="O18" s="7"/>
      <c r="P18" s="310" t="s">
        <v>112</v>
      </c>
      <c r="Q18" s="311"/>
      <c r="R18" s="314" t="s">
        <v>47</v>
      </c>
      <c r="S18" s="281"/>
      <c r="T18" s="281"/>
      <c r="U18" s="281"/>
      <c r="V18" s="281"/>
      <c r="W18" s="281"/>
      <c r="X18" s="281"/>
      <c r="Y18" s="315"/>
      <c r="Z18" s="7"/>
      <c r="AA18" s="7"/>
      <c r="AB18" s="7"/>
      <c r="AC18" s="108"/>
      <c r="AD18" s="56"/>
      <c r="AE18" s="56"/>
      <c r="AF18" s="84"/>
      <c r="AG18" s="60"/>
      <c r="AH18" s="56"/>
      <c r="AI18" s="108"/>
      <c r="AJ18" s="114"/>
      <c r="AK18" s="115"/>
      <c r="AL18" s="116"/>
      <c r="AM18" s="271" t="s">
        <v>14</v>
      </c>
    </row>
    <row r="19" spans="2:39" ht="14.25" customHeight="1" thickBot="1">
      <c r="B19" s="38" t="s">
        <v>113</v>
      </c>
      <c r="C19" s="7"/>
      <c r="D19" s="7"/>
      <c r="E19" s="7"/>
      <c r="F19" s="40"/>
      <c r="G19" s="7"/>
      <c r="H19" s="7"/>
      <c r="I19" s="40"/>
      <c r="J19" s="7"/>
      <c r="K19" s="7"/>
      <c r="L19" s="107"/>
      <c r="M19" s="7"/>
      <c r="N19" s="7"/>
      <c r="O19" s="7"/>
      <c r="P19" s="312"/>
      <c r="Q19" s="313"/>
      <c r="R19" s="316"/>
      <c r="S19" s="317"/>
      <c r="T19" s="317"/>
      <c r="U19" s="317"/>
      <c r="V19" s="317"/>
      <c r="W19" s="317"/>
      <c r="X19" s="317"/>
      <c r="Y19" s="318"/>
      <c r="Z19" s="7"/>
      <c r="AA19" s="7"/>
      <c r="AB19" s="7"/>
      <c r="AC19" s="108"/>
      <c r="AD19" s="56"/>
      <c r="AE19" s="56"/>
      <c r="AF19" s="84"/>
      <c r="AG19" s="60"/>
      <c r="AH19" s="56"/>
      <c r="AI19" s="84">
        <v>7</v>
      </c>
      <c r="AJ19" s="60"/>
      <c r="AK19" s="56"/>
      <c r="AL19" s="106"/>
      <c r="AM19" s="272"/>
    </row>
    <row r="20" spans="2:39" ht="14.25" customHeight="1" thickBot="1">
      <c r="B20" s="269" t="s">
        <v>20</v>
      </c>
      <c r="C20" s="39"/>
      <c r="D20" s="39"/>
      <c r="E20" s="39"/>
      <c r="F20" s="40"/>
      <c r="G20" s="7"/>
      <c r="H20" s="7"/>
      <c r="I20" s="40"/>
      <c r="J20" s="7"/>
      <c r="K20" s="7"/>
      <c r="L20" s="10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7"/>
      <c r="AA20" s="7"/>
      <c r="AB20" s="7"/>
      <c r="AC20" s="108"/>
      <c r="AD20" s="56"/>
      <c r="AE20" s="56"/>
      <c r="AF20" s="84"/>
      <c r="AG20" s="60"/>
      <c r="AH20" s="56"/>
      <c r="AI20" s="84"/>
      <c r="AJ20" s="60"/>
      <c r="AK20" s="56"/>
      <c r="AL20" s="56"/>
      <c r="AM20" s="85"/>
    </row>
    <row r="21" spans="2:39" ht="14.25" customHeight="1" thickTop="1">
      <c r="B21" s="270"/>
      <c r="C21" s="7"/>
      <c r="D21" s="7"/>
      <c r="E21" s="7"/>
      <c r="F21" s="107">
        <v>3</v>
      </c>
      <c r="G21" s="7"/>
      <c r="H21" s="8"/>
      <c r="I21" s="59"/>
      <c r="J21" s="8"/>
      <c r="K21" s="92"/>
      <c r="L21" s="93"/>
      <c r="M21" s="94"/>
      <c r="N21" s="95"/>
      <c r="O21" s="7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92"/>
      <c r="AA21" s="94"/>
      <c r="AB21" s="94"/>
      <c r="AC21" s="117"/>
      <c r="AD21" s="56"/>
      <c r="AE21" s="56"/>
      <c r="AF21" s="84"/>
      <c r="AG21" s="60"/>
      <c r="AH21" s="56"/>
      <c r="AI21" s="84"/>
      <c r="AJ21" s="60"/>
      <c r="AK21" s="56"/>
      <c r="AL21" s="56"/>
      <c r="AM21" s="85" t="s">
        <v>114</v>
      </c>
    </row>
    <row r="22" spans="2:39" ht="14.25" customHeight="1" thickBot="1">
      <c r="B22" s="38"/>
      <c r="C22" s="7"/>
      <c r="D22" s="7"/>
      <c r="E22" s="7"/>
      <c r="F22" s="107"/>
      <c r="G22" s="8"/>
      <c r="H22" s="56"/>
      <c r="I22" s="59">
        <v>10</v>
      </c>
      <c r="J22" s="60"/>
      <c r="K22" s="118"/>
      <c r="L22" s="40"/>
      <c r="M22" s="7"/>
      <c r="N22" s="41"/>
      <c r="O22" s="7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119"/>
      <c r="AA22" s="7"/>
      <c r="AB22" s="7"/>
      <c r="AC22" s="120"/>
      <c r="AD22" s="56"/>
      <c r="AE22" s="56"/>
      <c r="AF22" s="84"/>
      <c r="AG22" s="60"/>
      <c r="AH22" s="56"/>
      <c r="AI22" s="84">
        <v>11</v>
      </c>
      <c r="AJ22" s="121"/>
      <c r="AK22" s="99"/>
      <c r="AL22" s="122"/>
      <c r="AM22" s="271" t="s">
        <v>48</v>
      </c>
    </row>
    <row r="23" spans="2:39" ht="14.25" customHeight="1" thickTop="1">
      <c r="B23" s="38" t="s">
        <v>115</v>
      </c>
      <c r="C23" s="7"/>
      <c r="D23" s="7"/>
      <c r="E23" s="92"/>
      <c r="F23" s="93"/>
      <c r="G23" s="123"/>
      <c r="H23" s="124"/>
      <c r="I23" s="59"/>
      <c r="J23" s="60"/>
      <c r="K23" s="118"/>
      <c r="L23" s="59"/>
      <c r="M23" s="8"/>
      <c r="N23" s="13"/>
      <c r="O23" s="8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92"/>
      <c r="AA23" s="7"/>
      <c r="AB23" s="7"/>
      <c r="AC23" s="120"/>
      <c r="AD23" s="56"/>
      <c r="AE23" s="8"/>
      <c r="AF23" s="59"/>
      <c r="AG23" s="60"/>
      <c r="AH23" s="56"/>
      <c r="AI23" s="120"/>
      <c r="AJ23" s="60"/>
      <c r="AK23" s="56"/>
      <c r="AL23" s="106"/>
      <c r="AM23" s="272"/>
    </row>
    <row r="24" spans="2:39" ht="14.25" customHeight="1" thickBot="1">
      <c r="B24" s="269" t="s">
        <v>47</v>
      </c>
      <c r="C24" s="102"/>
      <c r="D24" s="102"/>
      <c r="E24" s="103"/>
      <c r="F24" s="40"/>
      <c r="G24" s="56"/>
      <c r="H24" s="119"/>
      <c r="I24" s="59"/>
      <c r="J24" s="60"/>
      <c r="K24" s="125"/>
      <c r="L24" s="65"/>
      <c r="M24" s="60"/>
      <c r="N24" s="64"/>
      <c r="O24" s="60"/>
      <c r="P24" s="63"/>
      <c r="Q24" s="63"/>
      <c r="R24" s="7"/>
      <c r="S24" s="126"/>
      <c r="T24" s="126"/>
      <c r="U24" s="126"/>
      <c r="V24" s="126"/>
      <c r="W24" s="7"/>
      <c r="X24" s="63"/>
      <c r="Y24" s="63"/>
      <c r="Z24" s="92"/>
      <c r="AA24" s="7"/>
      <c r="AB24" s="7"/>
      <c r="AC24" s="120"/>
      <c r="AD24" s="7"/>
      <c r="AE24" s="7"/>
      <c r="AF24" s="59">
        <v>9</v>
      </c>
      <c r="AG24" s="121"/>
      <c r="AH24" s="121"/>
      <c r="AI24" s="127"/>
      <c r="AJ24" s="60"/>
      <c r="AK24" s="56"/>
      <c r="AL24" s="56"/>
      <c r="AM24" s="85"/>
    </row>
    <row r="25" spans="2:39" ht="14.25" customHeight="1" thickTop="1">
      <c r="B25" s="270"/>
      <c r="C25" s="7"/>
      <c r="D25" s="7"/>
      <c r="E25" s="7"/>
      <c r="F25" s="40">
        <v>10</v>
      </c>
      <c r="G25" s="7"/>
      <c r="H25" s="92"/>
      <c r="I25" s="40"/>
      <c r="J25" s="7"/>
      <c r="K25" s="118"/>
      <c r="L25" s="59"/>
      <c r="M25" s="8"/>
      <c r="N25" s="13"/>
      <c r="O25" s="8"/>
      <c r="P25" s="7"/>
      <c r="Q25" s="7"/>
      <c r="R25" s="77"/>
      <c r="S25" s="78"/>
      <c r="T25" s="14"/>
      <c r="U25" s="14"/>
      <c r="V25" s="14"/>
      <c r="W25" s="67"/>
      <c r="X25" s="7"/>
      <c r="Y25" s="7"/>
      <c r="Z25" s="92"/>
      <c r="AA25" s="7"/>
      <c r="AB25" s="7"/>
      <c r="AC25" s="128"/>
      <c r="AD25" s="7"/>
      <c r="AE25" s="7"/>
      <c r="AF25" s="128"/>
      <c r="AG25" s="60"/>
      <c r="AH25" s="60"/>
      <c r="AI25" s="108"/>
      <c r="AJ25" s="60"/>
      <c r="AK25" s="56"/>
      <c r="AL25" s="56"/>
      <c r="AM25" s="85" t="s">
        <v>116</v>
      </c>
    </row>
    <row r="26" spans="2:39" ht="14.25" customHeight="1" thickBot="1">
      <c r="B26" s="38"/>
      <c r="C26" s="7"/>
      <c r="D26" s="7"/>
      <c r="E26" s="7"/>
      <c r="F26" s="40"/>
      <c r="G26" s="7"/>
      <c r="H26" s="92"/>
      <c r="I26" s="101"/>
      <c r="J26" s="102"/>
      <c r="K26" s="103"/>
      <c r="L26" s="40"/>
      <c r="M26" s="7"/>
      <c r="N26" s="41"/>
      <c r="O26" s="7"/>
      <c r="P26" s="79"/>
      <c r="Q26" s="79"/>
      <c r="R26" s="77"/>
      <c r="S26" s="78"/>
      <c r="T26" s="14"/>
      <c r="U26" s="14"/>
      <c r="V26" s="14"/>
      <c r="W26" s="67"/>
      <c r="X26" s="79"/>
      <c r="Y26" s="79"/>
      <c r="Z26" s="118"/>
      <c r="AA26" s="8"/>
      <c r="AB26" s="8"/>
      <c r="AC26" s="128"/>
      <c r="AD26" s="7"/>
      <c r="AE26" s="7"/>
      <c r="AF26" s="128"/>
      <c r="AG26" s="60"/>
      <c r="AH26" s="60"/>
      <c r="AI26" s="108"/>
      <c r="AJ26" s="114"/>
      <c r="AK26" s="115"/>
      <c r="AL26" s="116"/>
      <c r="AM26" s="271" t="s">
        <v>30</v>
      </c>
    </row>
    <row r="27" spans="2:39" ht="14.25" customHeight="1" thickBot="1" thickTop="1">
      <c r="B27" s="38" t="s">
        <v>117</v>
      </c>
      <c r="C27" s="7"/>
      <c r="D27" s="7"/>
      <c r="E27" s="7"/>
      <c r="F27" s="40"/>
      <c r="G27" s="7"/>
      <c r="H27" s="7"/>
      <c r="I27" s="107"/>
      <c r="J27" s="7"/>
      <c r="K27" s="7"/>
      <c r="L27" s="40">
        <v>10</v>
      </c>
      <c r="M27" s="7"/>
      <c r="N27" s="7"/>
      <c r="O27" s="72"/>
      <c r="P27" s="79"/>
      <c r="Q27" s="79"/>
      <c r="R27" s="80"/>
      <c r="S27" s="1"/>
      <c r="T27" s="1"/>
      <c r="U27" s="1"/>
      <c r="V27" s="1"/>
      <c r="W27" s="80"/>
      <c r="X27" s="79"/>
      <c r="Y27" s="79"/>
      <c r="Z27" s="118"/>
      <c r="AA27" s="8"/>
      <c r="AB27" s="8"/>
      <c r="AC27" s="128"/>
      <c r="AD27" s="121"/>
      <c r="AE27" s="99"/>
      <c r="AF27" s="127"/>
      <c r="AG27" s="60"/>
      <c r="AH27" s="56"/>
      <c r="AI27" s="84">
        <v>5</v>
      </c>
      <c r="AJ27" s="60"/>
      <c r="AK27" s="56"/>
      <c r="AL27" s="106"/>
      <c r="AM27" s="272"/>
    </row>
    <row r="28" spans="2:39" ht="14.25" customHeight="1" thickBot="1" thickTop="1">
      <c r="B28" s="269" t="s">
        <v>24</v>
      </c>
      <c r="C28" s="7"/>
      <c r="D28" s="7"/>
      <c r="E28" s="7"/>
      <c r="F28" s="40">
        <v>11</v>
      </c>
      <c r="G28" s="7"/>
      <c r="H28" s="7"/>
      <c r="I28" s="107"/>
      <c r="J28" s="7"/>
      <c r="K28" s="7"/>
      <c r="L28" s="40"/>
      <c r="M28" s="7"/>
      <c r="N28" s="7"/>
      <c r="O28" s="72"/>
      <c r="P28" s="79"/>
      <c r="Q28" s="79"/>
      <c r="R28" s="7"/>
      <c r="S28" s="7"/>
      <c r="T28" s="7"/>
      <c r="U28" s="7"/>
      <c r="V28" s="7"/>
      <c r="W28" s="7"/>
      <c r="X28" s="79"/>
      <c r="Y28" s="79"/>
      <c r="Z28" s="118"/>
      <c r="AA28" s="8"/>
      <c r="AB28" s="8"/>
      <c r="AC28" s="59">
        <v>9</v>
      </c>
      <c r="AD28" s="60"/>
      <c r="AE28" s="56"/>
      <c r="AF28" s="108"/>
      <c r="AG28" s="60"/>
      <c r="AH28" s="56"/>
      <c r="AI28" s="84"/>
      <c r="AJ28" s="60"/>
      <c r="AK28" s="56"/>
      <c r="AL28" s="56"/>
      <c r="AM28" s="85"/>
    </row>
    <row r="29" spans="2:39" ht="14.25" customHeight="1" thickBot="1" thickTop="1">
      <c r="B29" s="270"/>
      <c r="C29" s="94"/>
      <c r="D29" s="94"/>
      <c r="E29" s="97"/>
      <c r="F29" s="40"/>
      <c r="G29" s="7"/>
      <c r="H29" s="41"/>
      <c r="I29" s="40"/>
      <c r="J29" s="7"/>
      <c r="K29" s="8"/>
      <c r="L29" s="59"/>
      <c r="M29" s="8"/>
      <c r="N29" s="8"/>
      <c r="O29" s="12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118"/>
      <c r="AA29" s="8"/>
      <c r="AB29" s="8"/>
      <c r="AC29" s="59"/>
      <c r="AD29" s="60"/>
      <c r="AE29" s="56"/>
      <c r="AF29" s="108"/>
      <c r="AG29" s="60"/>
      <c r="AH29" s="56"/>
      <c r="AI29" s="84"/>
      <c r="AJ29" s="60"/>
      <c r="AK29" s="56"/>
      <c r="AL29" s="56"/>
      <c r="AM29" s="85" t="s">
        <v>118</v>
      </c>
    </row>
    <row r="30" spans="2:39" ht="14.25" customHeight="1" thickBot="1">
      <c r="B30" s="38"/>
      <c r="C30" s="7"/>
      <c r="D30" s="7"/>
      <c r="E30" s="92"/>
      <c r="F30" s="101"/>
      <c r="G30" s="102"/>
      <c r="H30" s="129"/>
      <c r="I30" s="40"/>
      <c r="J30" s="56"/>
      <c r="K30" s="69"/>
      <c r="L30" s="70"/>
      <c r="M30" s="69"/>
      <c r="N30" s="69"/>
      <c r="O30" s="130"/>
      <c r="P30" s="43"/>
      <c r="Q30" s="43"/>
      <c r="R30" s="301" t="s">
        <v>119</v>
      </c>
      <c r="S30" s="302"/>
      <c r="T30" s="302"/>
      <c r="U30" s="302"/>
      <c r="V30" s="302"/>
      <c r="W30" s="303"/>
      <c r="X30" s="43"/>
      <c r="Y30" s="43"/>
      <c r="Z30" s="119"/>
      <c r="AA30" s="56"/>
      <c r="AB30" s="56"/>
      <c r="AC30" s="59"/>
      <c r="AD30" s="60"/>
      <c r="AE30" s="56"/>
      <c r="AF30" s="108"/>
      <c r="AG30" s="121"/>
      <c r="AH30" s="99"/>
      <c r="AI30" s="113"/>
      <c r="AJ30" s="121"/>
      <c r="AK30" s="99"/>
      <c r="AL30" s="122"/>
      <c r="AM30" s="271" t="s">
        <v>52</v>
      </c>
    </row>
    <row r="31" spans="2:39" ht="14.25" customHeight="1" thickTop="1">
      <c r="B31" s="38" t="s">
        <v>120</v>
      </c>
      <c r="C31" s="7"/>
      <c r="D31" s="7"/>
      <c r="E31" s="7"/>
      <c r="F31" s="107"/>
      <c r="G31" s="7"/>
      <c r="H31" s="7"/>
      <c r="I31" s="40">
        <v>7</v>
      </c>
      <c r="J31" s="56"/>
      <c r="K31" s="69"/>
      <c r="L31" s="70"/>
      <c r="M31" s="69"/>
      <c r="N31" s="69"/>
      <c r="O31" s="130"/>
      <c r="P31" s="43"/>
      <c r="Q31" s="43"/>
      <c r="R31" s="304"/>
      <c r="S31" s="305"/>
      <c r="T31" s="305"/>
      <c r="U31" s="305"/>
      <c r="V31" s="305"/>
      <c r="W31" s="306"/>
      <c r="X31" s="43"/>
      <c r="Y31" s="43"/>
      <c r="Z31" s="119"/>
      <c r="AA31" s="56"/>
      <c r="AB31" s="56"/>
      <c r="AC31" s="59"/>
      <c r="AD31" s="8"/>
      <c r="AE31" s="56"/>
      <c r="AF31" s="84">
        <v>7</v>
      </c>
      <c r="AG31" s="60"/>
      <c r="AH31" s="56"/>
      <c r="AI31" s="84"/>
      <c r="AJ31" s="60"/>
      <c r="AK31" s="56"/>
      <c r="AL31" s="106"/>
      <c r="AM31" s="272"/>
    </row>
    <row r="32" spans="2:39" ht="14.25" customHeight="1">
      <c r="B32" s="269" t="s">
        <v>53</v>
      </c>
      <c r="C32" s="39"/>
      <c r="D32" s="39"/>
      <c r="E32" s="39"/>
      <c r="F32" s="107"/>
      <c r="G32" s="7"/>
      <c r="H32" s="7"/>
      <c r="I32" s="40"/>
      <c r="J32" s="263" t="s">
        <v>121</v>
      </c>
      <c r="K32" s="263"/>
      <c r="L32" s="263"/>
      <c r="M32" s="263"/>
      <c r="N32" s="7"/>
      <c r="O32" s="72"/>
      <c r="P32" s="43"/>
      <c r="Q32" s="43"/>
      <c r="R32" s="304"/>
      <c r="S32" s="305"/>
      <c r="T32" s="305"/>
      <c r="U32" s="305"/>
      <c r="V32" s="305"/>
      <c r="W32" s="306"/>
      <c r="X32" s="43"/>
      <c r="Y32" s="43"/>
      <c r="Z32" s="92"/>
      <c r="AA32" s="7"/>
      <c r="AB32" s="263" t="s">
        <v>122</v>
      </c>
      <c r="AC32" s="263"/>
      <c r="AD32" s="263"/>
      <c r="AE32" s="263"/>
      <c r="AF32" s="84"/>
      <c r="AG32" s="60"/>
      <c r="AH32" s="56"/>
      <c r="AI32" s="84"/>
      <c r="AJ32" s="60"/>
      <c r="AK32" s="56"/>
      <c r="AL32" s="56"/>
      <c r="AM32" s="22"/>
    </row>
    <row r="33" spans="2:39" ht="14.25" customHeight="1" thickBot="1">
      <c r="B33" s="270"/>
      <c r="C33" s="7"/>
      <c r="D33" s="7"/>
      <c r="E33" s="7"/>
      <c r="F33" s="40">
        <v>0</v>
      </c>
      <c r="G33" s="7"/>
      <c r="H33" s="7"/>
      <c r="I33" s="40"/>
      <c r="J33" s="300"/>
      <c r="K33" s="300"/>
      <c r="L33" s="300"/>
      <c r="M33" s="300"/>
      <c r="N33" s="7"/>
      <c r="O33" s="72"/>
      <c r="P33" s="7"/>
      <c r="Q33" s="7"/>
      <c r="R33" s="307"/>
      <c r="S33" s="308"/>
      <c r="T33" s="308"/>
      <c r="U33" s="308"/>
      <c r="V33" s="308"/>
      <c r="W33" s="309"/>
      <c r="X33" s="7"/>
      <c r="Y33" s="7"/>
      <c r="Z33" s="92"/>
      <c r="AA33" s="7"/>
      <c r="AB33" s="300"/>
      <c r="AC33" s="300"/>
      <c r="AD33" s="300"/>
      <c r="AE33" s="300"/>
      <c r="AF33" s="84"/>
      <c r="AG33" s="60"/>
      <c r="AH33" s="56"/>
      <c r="AI33" s="84"/>
      <c r="AJ33" s="60"/>
      <c r="AK33" s="56"/>
      <c r="AL33" s="56"/>
      <c r="AM33" s="22"/>
    </row>
    <row r="34" spans="2:39" ht="14.25" customHeight="1" thickBot="1" thickTop="1">
      <c r="B34" s="38"/>
      <c r="C34" s="7"/>
      <c r="D34" s="7"/>
      <c r="E34" s="7"/>
      <c r="F34" s="40"/>
      <c r="G34" s="7"/>
      <c r="H34" s="7"/>
      <c r="I34" s="40"/>
      <c r="J34" s="297" t="s">
        <v>123</v>
      </c>
      <c r="K34" s="298"/>
      <c r="L34" s="298"/>
      <c r="M34" s="299"/>
      <c r="N34" s="7"/>
      <c r="O34" s="131"/>
      <c r="P34" s="39"/>
      <c r="Q34" s="39"/>
      <c r="R34" s="39"/>
      <c r="S34" s="39"/>
      <c r="T34" s="39"/>
      <c r="U34" s="132"/>
      <c r="V34" s="102"/>
      <c r="W34" s="102"/>
      <c r="X34" s="102"/>
      <c r="Y34" s="102"/>
      <c r="Z34" s="127"/>
      <c r="AA34" s="7"/>
      <c r="AB34" s="297" t="s">
        <v>124</v>
      </c>
      <c r="AC34" s="298"/>
      <c r="AD34" s="298"/>
      <c r="AE34" s="299"/>
      <c r="AF34" s="84"/>
      <c r="AG34" s="60"/>
      <c r="AH34" s="56"/>
      <c r="AI34" s="84"/>
      <c r="AJ34" s="60"/>
      <c r="AK34" s="56"/>
      <c r="AL34" s="56"/>
      <c r="AM34" s="85"/>
    </row>
    <row r="35" spans="2:39" ht="14.25" customHeight="1" thickTop="1">
      <c r="B35" s="38" t="s">
        <v>125</v>
      </c>
      <c r="C35" s="7"/>
      <c r="D35" s="7"/>
      <c r="E35" s="7"/>
      <c r="F35" s="40"/>
      <c r="G35" s="7"/>
      <c r="H35" s="7"/>
      <c r="I35" s="40"/>
      <c r="J35" s="289" t="s">
        <v>126</v>
      </c>
      <c r="K35" s="290"/>
      <c r="L35" s="290"/>
      <c r="M35" s="291"/>
      <c r="N35" s="7"/>
      <c r="O35" s="133"/>
      <c r="P35" s="134"/>
      <c r="Q35" s="134"/>
      <c r="R35" s="134"/>
      <c r="S35" s="263" t="s">
        <v>127</v>
      </c>
      <c r="T35" s="263"/>
      <c r="U35" s="263"/>
      <c r="V35" s="263"/>
      <c r="W35" s="134"/>
      <c r="X35" s="134"/>
      <c r="Y35" s="134"/>
      <c r="Z35" s="41"/>
      <c r="AA35" s="7"/>
      <c r="AB35" s="289" t="s">
        <v>128</v>
      </c>
      <c r="AC35" s="290"/>
      <c r="AD35" s="290"/>
      <c r="AE35" s="291"/>
      <c r="AF35" s="84"/>
      <c r="AG35" s="60"/>
      <c r="AH35" s="56"/>
      <c r="AI35" s="84"/>
      <c r="AJ35" s="60"/>
      <c r="AK35" s="56"/>
      <c r="AL35" s="56"/>
      <c r="AM35" s="85" t="s">
        <v>129</v>
      </c>
    </row>
    <row r="36" spans="2:39" ht="14.25" customHeight="1" thickBot="1">
      <c r="B36" s="269" t="s">
        <v>27</v>
      </c>
      <c r="C36" s="39"/>
      <c r="D36" s="39"/>
      <c r="E36" s="39"/>
      <c r="F36" s="40">
        <v>6</v>
      </c>
      <c r="G36" s="7"/>
      <c r="H36" s="7"/>
      <c r="I36" s="40"/>
      <c r="J36" s="292" t="s">
        <v>130</v>
      </c>
      <c r="K36" s="293"/>
      <c r="L36" s="293"/>
      <c r="M36" s="294"/>
      <c r="N36" s="7"/>
      <c r="O36" s="133"/>
      <c r="P36" s="7"/>
      <c r="Q36" s="7"/>
      <c r="R36" s="7"/>
      <c r="S36" s="300"/>
      <c r="T36" s="300"/>
      <c r="U36" s="300"/>
      <c r="V36" s="300"/>
      <c r="W36" s="7"/>
      <c r="X36" s="7"/>
      <c r="Y36" s="42"/>
      <c r="Z36" s="41"/>
      <c r="AA36" s="7"/>
      <c r="AB36" s="292" t="s">
        <v>131</v>
      </c>
      <c r="AC36" s="293"/>
      <c r="AD36" s="293"/>
      <c r="AE36" s="294"/>
      <c r="AF36" s="84"/>
      <c r="AG36" s="60"/>
      <c r="AH36" s="56"/>
      <c r="AI36" s="84">
        <v>11</v>
      </c>
      <c r="AJ36" s="60"/>
      <c r="AK36" s="56"/>
      <c r="AL36" s="106"/>
      <c r="AM36" s="271" t="s">
        <v>15</v>
      </c>
    </row>
    <row r="37" spans="2:39" ht="14.25" customHeight="1" thickTop="1">
      <c r="B37" s="270"/>
      <c r="C37" s="7"/>
      <c r="D37" s="7"/>
      <c r="E37" s="7"/>
      <c r="F37" s="107"/>
      <c r="G37" s="7"/>
      <c r="H37" s="7"/>
      <c r="I37" s="40"/>
      <c r="J37" s="7"/>
      <c r="K37" s="7"/>
      <c r="L37" s="40"/>
      <c r="M37" s="7"/>
      <c r="N37" s="7"/>
      <c r="O37" s="133"/>
      <c r="P37" s="135"/>
      <c r="Q37" s="135"/>
      <c r="R37" s="135"/>
      <c r="S37" s="297" t="s">
        <v>132</v>
      </c>
      <c r="T37" s="298"/>
      <c r="U37" s="298"/>
      <c r="V37" s="299"/>
      <c r="W37" s="135"/>
      <c r="X37" s="135"/>
      <c r="Y37" s="135"/>
      <c r="Z37" s="41"/>
      <c r="AA37" s="7"/>
      <c r="AB37" s="7"/>
      <c r="AC37" s="84"/>
      <c r="AD37" s="56"/>
      <c r="AE37" s="56"/>
      <c r="AF37" s="84"/>
      <c r="AG37" s="60"/>
      <c r="AH37" s="56"/>
      <c r="AI37" s="84"/>
      <c r="AJ37" s="109"/>
      <c r="AK37" s="110"/>
      <c r="AL37" s="111"/>
      <c r="AM37" s="272"/>
    </row>
    <row r="38" spans="2:39" ht="14.25" customHeight="1" thickBot="1">
      <c r="B38" s="38"/>
      <c r="C38" s="7"/>
      <c r="D38" s="7"/>
      <c r="E38" s="7"/>
      <c r="F38" s="107"/>
      <c r="G38" s="7"/>
      <c r="H38" s="7"/>
      <c r="I38" s="40">
        <v>7</v>
      </c>
      <c r="J38" s="7"/>
      <c r="K38" s="7"/>
      <c r="L38" s="40"/>
      <c r="M38" s="7"/>
      <c r="N38" s="7"/>
      <c r="O38" s="133"/>
      <c r="P38" s="7"/>
      <c r="Q38" s="7"/>
      <c r="R38" s="7"/>
      <c r="S38" s="289" t="s">
        <v>133</v>
      </c>
      <c r="T38" s="290"/>
      <c r="U38" s="290"/>
      <c r="V38" s="291"/>
      <c r="W38" s="7"/>
      <c r="X38" s="7"/>
      <c r="Y38" s="7"/>
      <c r="Z38" s="41"/>
      <c r="AA38" s="7"/>
      <c r="AB38" s="7"/>
      <c r="AC38" s="84"/>
      <c r="AD38" s="56"/>
      <c r="AE38" s="56"/>
      <c r="AF38" s="84">
        <v>5</v>
      </c>
      <c r="AG38" s="60"/>
      <c r="AH38" s="56"/>
      <c r="AI38" s="84"/>
      <c r="AJ38" s="105"/>
      <c r="AK38" s="56"/>
      <c r="AL38" s="56"/>
      <c r="AM38" s="85"/>
    </row>
    <row r="39" spans="2:39" ht="14.25" customHeight="1" thickBot="1" thickTop="1">
      <c r="B39" s="38" t="s">
        <v>134</v>
      </c>
      <c r="C39" s="7"/>
      <c r="D39" s="7"/>
      <c r="E39" s="92"/>
      <c r="F39" s="93"/>
      <c r="G39" s="94"/>
      <c r="H39" s="95"/>
      <c r="I39" s="40"/>
      <c r="J39" s="56"/>
      <c r="K39" s="7"/>
      <c r="L39" s="40"/>
      <c r="M39" s="7"/>
      <c r="N39" s="7"/>
      <c r="O39" s="133"/>
      <c r="P39" s="135"/>
      <c r="Q39" s="135"/>
      <c r="R39" s="135"/>
      <c r="S39" s="292" t="s">
        <v>135</v>
      </c>
      <c r="T39" s="293"/>
      <c r="U39" s="293"/>
      <c r="V39" s="294"/>
      <c r="W39" s="135"/>
      <c r="X39" s="135"/>
      <c r="Y39" s="135"/>
      <c r="Z39" s="136"/>
      <c r="AA39" s="59"/>
      <c r="AB39" s="59"/>
      <c r="AC39" s="84"/>
      <c r="AD39" s="56"/>
      <c r="AE39" s="56"/>
      <c r="AF39" s="108"/>
      <c r="AG39" s="137"/>
      <c r="AH39" s="110"/>
      <c r="AI39" s="138"/>
      <c r="AJ39" s="60"/>
      <c r="AK39" s="56"/>
      <c r="AL39" s="56"/>
      <c r="AM39" s="85" t="s">
        <v>136</v>
      </c>
    </row>
    <row r="40" spans="2:39" ht="14.25" customHeight="1" thickBot="1" thickTop="1">
      <c r="B40" s="269" t="s">
        <v>57</v>
      </c>
      <c r="C40" s="102"/>
      <c r="D40" s="102"/>
      <c r="E40" s="103"/>
      <c r="F40" s="40"/>
      <c r="G40" s="7"/>
      <c r="H40" s="41"/>
      <c r="I40" s="40"/>
      <c r="J40" s="7"/>
      <c r="K40" s="7"/>
      <c r="L40" s="40"/>
      <c r="M40" s="7"/>
      <c r="N40" s="7"/>
      <c r="O40" s="133"/>
      <c r="P40" s="7"/>
      <c r="Q40" s="7"/>
      <c r="R40" s="7"/>
      <c r="S40" s="139"/>
      <c r="T40" s="139"/>
      <c r="U40" s="139"/>
      <c r="V40" s="139"/>
      <c r="W40" s="7"/>
      <c r="X40" s="7"/>
      <c r="Y40" s="7"/>
      <c r="Z40" s="41"/>
      <c r="AA40" s="7"/>
      <c r="AB40" s="7"/>
      <c r="AC40" s="84"/>
      <c r="AD40" s="56"/>
      <c r="AE40" s="56"/>
      <c r="AF40" s="108"/>
      <c r="AG40" s="60"/>
      <c r="AH40" s="56"/>
      <c r="AI40" s="108"/>
      <c r="AJ40" s="114"/>
      <c r="AK40" s="115"/>
      <c r="AL40" s="116"/>
      <c r="AM40" s="271" t="s">
        <v>28</v>
      </c>
    </row>
    <row r="41" spans="2:39" ht="14.25" customHeight="1" thickTop="1">
      <c r="B41" s="270"/>
      <c r="C41" s="7"/>
      <c r="D41" s="7"/>
      <c r="E41" s="7"/>
      <c r="F41" s="40">
        <v>7</v>
      </c>
      <c r="G41" s="7"/>
      <c r="H41" s="7"/>
      <c r="I41" s="107"/>
      <c r="J41" s="7"/>
      <c r="K41" s="7"/>
      <c r="L41" s="40"/>
      <c r="M41" s="7"/>
      <c r="N41" s="7"/>
      <c r="O41" s="295" t="s">
        <v>137</v>
      </c>
      <c r="P41" s="296"/>
      <c r="Q41" s="296"/>
      <c r="R41" s="296"/>
      <c r="S41" s="296"/>
      <c r="T41" s="140"/>
      <c r="U41" s="140"/>
      <c r="V41" s="140"/>
      <c r="W41" s="140"/>
      <c r="X41" s="140"/>
      <c r="Y41" s="140"/>
      <c r="Z41" s="41"/>
      <c r="AA41" s="7"/>
      <c r="AB41" s="7"/>
      <c r="AC41" s="84"/>
      <c r="AD41" s="56"/>
      <c r="AE41" s="56"/>
      <c r="AF41" s="108"/>
      <c r="AG41" s="60"/>
      <c r="AH41" s="56"/>
      <c r="AI41" s="84">
        <v>9</v>
      </c>
      <c r="AJ41" s="60"/>
      <c r="AK41" s="56"/>
      <c r="AL41" s="106"/>
      <c r="AM41" s="272"/>
    </row>
    <row r="42" spans="2:39" ht="14.25" customHeight="1" thickBot="1">
      <c r="B42" s="38"/>
      <c r="C42" s="7"/>
      <c r="D42" s="7"/>
      <c r="E42" s="7"/>
      <c r="F42" s="40"/>
      <c r="G42" s="7"/>
      <c r="H42" s="7"/>
      <c r="I42" s="107"/>
      <c r="J42" s="7"/>
      <c r="K42" s="7"/>
      <c r="L42" s="40">
        <v>5</v>
      </c>
      <c r="M42" s="7"/>
      <c r="N42" s="7"/>
      <c r="O42" s="295"/>
      <c r="P42" s="296"/>
      <c r="Q42" s="296"/>
      <c r="R42" s="296"/>
      <c r="S42" s="296"/>
      <c r="T42" s="51"/>
      <c r="U42" s="51"/>
      <c r="V42" s="51"/>
      <c r="W42" s="51"/>
      <c r="X42" s="51"/>
      <c r="Y42" s="7"/>
      <c r="Z42" s="41"/>
      <c r="AA42" s="7"/>
      <c r="AB42" s="7"/>
      <c r="AC42" s="84">
        <v>3</v>
      </c>
      <c r="AD42" s="99"/>
      <c r="AE42" s="99"/>
      <c r="AF42" s="100"/>
      <c r="AG42" s="60"/>
      <c r="AH42" s="56"/>
      <c r="AI42" s="84"/>
      <c r="AJ42" s="60"/>
      <c r="AK42" s="56"/>
      <c r="AL42" s="56"/>
      <c r="AM42" s="85"/>
    </row>
    <row r="43" spans="2:39" ht="14.25" customHeight="1" thickTop="1">
      <c r="B43" s="38" t="s">
        <v>138</v>
      </c>
      <c r="C43" s="7"/>
      <c r="D43" s="7"/>
      <c r="E43" s="7"/>
      <c r="F43" s="40"/>
      <c r="G43" s="7"/>
      <c r="H43" s="92"/>
      <c r="I43" s="93"/>
      <c r="J43" s="94"/>
      <c r="K43" s="95"/>
      <c r="L43" s="40"/>
      <c r="M43" s="7"/>
      <c r="N43" s="7"/>
      <c r="O43" s="133"/>
      <c r="P43" s="141"/>
      <c r="Q43" s="280" t="s">
        <v>38</v>
      </c>
      <c r="R43" s="281"/>
      <c r="S43" s="281"/>
      <c r="T43" s="281"/>
      <c r="U43" s="281"/>
      <c r="V43" s="281"/>
      <c r="W43" s="281"/>
      <c r="X43" s="282"/>
      <c r="Y43" s="141"/>
      <c r="Z43" s="41"/>
      <c r="AA43" s="7"/>
      <c r="AB43" s="7"/>
      <c r="AC43" s="108"/>
      <c r="AD43" s="56"/>
      <c r="AE43" s="56"/>
      <c r="AF43" s="84"/>
      <c r="AG43" s="105"/>
      <c r="AH43" s="56"/>
      <c r="AI43" s="84"/>
      <c r="AJ43" s="60"/>
      <c r="AK43" s="56"/>
      <c r="AL43" s="56"/>
      <c r="AM43" s="85" t="s">
        <v>139</v>
      </c>
    </row>
    <row r="44" spans="2:39" ht="14.25" customHeight="1" thickBot="1">
      <c r="B44" s="269" t="s">
        <v>32</v>
      </c>
      <c r="C44" s="39"/>
      <c r="D44" s="39"/>
      <c r="E44" s="39"/>
      <c r="F44" s="40">
        <v>5</v>
      </c>
      <c r="G44" s="7"/>
      <c r="H44" s="92"/>
      <c r="I44" s="40"/>
      <c r="J44" s="7"/>
      <c r="K44" s="41"/>
      <c r="L44" s="40"/>
      <c r="M44" s="7"/>
      <c r="N44" s="7"/>
      <c r="O44" s="133"/>
      <c r="P44" s="7"/>
      <c r="Q44" s="283"/>
      <c r="R44" s="284"/>
      <c r="S44" s="284"/>
      <c r="T44" s="284"/>
      <c r="U44" s="284"/>
      <c r="V44" s="284"/>
      <c r="W44" s="284"/>
      <c r="X44" s="285"/>
      <c r="Y44" s="7"/>
      <c r="Z44" s="41"/>
      <c r="AA44" s="7"/>
      <c r="AB44" s="7"/>
      <c r="AC44" s="108"/>
      <c r="AD44" s="56"/>
      <c r="AE44" s="56"/>
      <c r="AF44" s="84"/>
      <c r="AG44" s="105"/>
      <c r="AH44" s="56"/>
      <c r="AI44" s="84">
        <v>9</v>
      </c>
      <c r="AJ44" s="60"/>
      <c r="AK44" s="56"/>
      <c r="AL44" s="106"/>
      <c r="AM44" s="271" t="s">
        <v>55</v>
      </c>
    </row>
    <row r="45" spans="2:39" ht="14.25" customHeight="1" thickTop="1">
      <c r="B45" s="270"/>
      <c r="C45" s="7"/>
      <c r="D45" s="7"/>
      <c r="E45" s="7"/>
      <c r="F45" s="107"/>
      <c r="G45" s="7"/>
      <c r="H45" s="118"/>
      <c r="I45" s="59"/>
      <c r="J45" s="8"/>
      <c r="K45" s="41"/>
      <c r="L45" s="40"/>
      <c r="M45" s="7"/>
      <c r="N45" s="7"/>
      <c r="O45" s="133"/>
      <c r="P45" s="7"/>
      <c r="Q45" s="280" t="s">
        <v>60</v>
      </c>
      <c r="R45" s="281"/>
      <c r="S45" s="281"/>
      <c r="T45" s="281"/>
      <c r="U45" s="281"/>
      <c r="V45" s="281"/>
      <c r="W45" s="281"/>
      <c r="X45" s="282"/>
      <c r="Y45" s="7"/>
      <c r="Z45" s="41"/>
      <c r="AA45" s="7"/>
      <c r="AB45" s="7"/>
      <c r="AC45" s="108"/>
      <c r="AD45" s="56"/>
      <c r="AE45" s="8"/>
      <c r="AF45" s="59"/>
      <c r="AG45" s="105"/>
      <c r="AH45" s="56"/>
      <c r="AI45" s="84"/>
      <c r="AJ45" s="109"/>
      <c r="AK45" s="110"/>
      <c r="AL45" s="111"/>
      <c r="AM45" s="272"/>
    </row>
    <row r="46" spans="2:39" ht="14.25" customHeight="1" thickBot="1">
      <c r="B46" s="38"/>
      <c r="C46" s="7"/>
      <c r="D46" s="7"/>
      <c r="E46" s="7"/>
      <c r="F46" s="142"/>
      <c r="G46" s="143"/>
      <c r="H46" s="144"/>
      <c r="I46" s="59"/>
      <c r="J46" s="60"/>
      <c r="K46" s="13"/>
      <c r="L46" s="59"/>
      <c r="M46" s="8"/>
      <c r="N46" s="8"/>
      <c r="O46" s="145"/>
      <c r="P46" s="7"/>
      <c r="Q46" s="283"/>
      <c r="R46" s="284"/>
      <c r="S46" s="284"/>
      <c r="T46" s="284"/>
      <c r="U46" s="284"/>
      <c r="V46" s="284"/>
      <c r="W46" s="284"/>
      <c r="X46" s="285"/>
      <c r="Y46" s="7"/>
      <c r="Z46" s="106"/>
      <c r="AA46" s="56"/>
      <c r="AB46" s="56"/>
      <c r="AC46" s="108"/>
      <c r="AD46" s="7"/>
      <c r="AE46" s="7"/>
      <c r="AF46" s="59"/>
      <c r="AG46" s="112"/>
      <c r="AH46" s="121"/>
      <c r="AI46" s="113"/>
      <c r="AJ46" s="105"/>
      <c r="AK46" s="56"/>
      <c r="AL46" s="56"/>
      <c r="AM46" s="85"/>
    </row>
    <row r="47" spans="2:39" ht="14.25" customHeight="1" thickTop="1">
      <c r="B47" s="38" t="s">
        <v>140</v>
      </c>
      <c r="C47" s="7"/>
      <c r="D47" s="7"/>
      <c r="E47" s="92"/>
      <c r="F47" s="40"/>
      <c r="G47" s="8"/>
      <c r="H47" s="56"/>
      <c r="I47" s="59">
        <v>10</v>
      </c>
      <c r="J47" s="60"/>
      <c r="K47" s="8"/>
      <c r="L47" s="146"/>
      <c r="M47" s="8"/>
      <c r="N47" s="8"/>
      <c r="O47" s="145"/>
      <c r="P47" s="7"/>
      <c r="Q47" s="280" t="s">
        <v>36</v>
      </c>
      <c r="R47" s="281"/>
      <c r="S47" s="281"/>
      <c r="T47" s="281"/>
      <c r="U47" s="281"/>
      <c r="V47" s="281"/>
      <c r="W47" s="281"/>
      <c r="X47" s="282"/>
      <c r="Y47" s="8"/>
      <c r="Z47" s="41"/>
      <c r="AA47" s="7"/>
      <c r="AB47" s="7"/>
      <c r="AC47" s="108"/>
      <c r="AD47" s="7"/>
      <c r="AE47" s="7"/>
      <c r="AF47" s="59">
        <v>10</v>
      </c>
      <c r="AG47" s="60"/>
      <c r="AH47" s="60"/>
      <c r="AI47" s="108"/>
      <c r="AJ47" s="60"/>
      <c r="AK47" s="56"/>
      <c r="AL47" s="56"/>
      <c r="AM47" s="85" t="s">
        <v>141</v>
      </c>
    </row>
    <row r="48" spans="2:39" ht="14.25" customHeight="1" thickBot="1">
      <c r="B48" s="269" t="s">
        <v>60</v>
      </c>
      <c r="C48" s="102"/>
      <c r="D48" s="102"/>
      <c r="E48" s="103"/>
      <c r="F48" s="40"/>
      <c r="G48" s="56"/>
      <c r="H48" s="56"/>
      <c r="I48" s="59"/>
      <c r="J48" s="60"/>
      <c r="K48" s="60"/>
      <c r="L48" s="147"/>
      <c r="M48" s="60"/>
      <c r="N48" s="60"/>
      <c r="O48" s="105"/>
      <c r="P48" s="3"/>
      <c r="Q48" s="283"/>
      <c r="R48" s="284"/>
      <c r="S48" s="284"/>
      <c r="T48" s="284"/>
      <c r="U48" s="284"/>
      <c r="V48" s="284"/>
      <c r="W48" s="284"/>
      <c r="X48" s="285"/>
      <c r="Y48" s="7"/>
      <c r="Z48" s="41"/>
      <c r="AA48" s="7"/>
      <c r="AB48" s="7"/>
      <c r="AC48" s="108"/>
      <c r="AD48" s="7"/>
      <c r="AE48" s="7"/>
      <c r="AF48" s="59"/>
      <c r="AG48" s="60"/>
      <c r="AH48" s="60"/>
      <c r="AI48" s="108"/>
      <c r="AJ48" s="114"/>
      <c r="AK48" s="115"/>
      <c r="AL48" s="116"/>
      <c r="AM48" s="271" t="s">
        <v>23</v>
      </c>
    </row>
    <row r="49" spans="2:39" ht="14.25" customHeight="1" thickTop="1">
      <c r="B49" s="270"/>
      <c r="C49" s="7"/>
      <c r="D49" s="7"/>
      <c r="E49" s="7"/>
      <c r="F49" s="40">
        <v>10</v>
      </c>
      <c r="G49" s="7"/>
      <c r="H49" s="7"/>
      <c r="I49" s="40"/>
      <c r="J49" s="7"/>
      <c r="K49" s="8"/>
      <c r="L49" s="146"/>
      <c r="M49" s="8"/>
      <c r="N49" s="8"/>
      <c r="O49" s="145"/>
      <c r="P49" s="7"/>
      <c r="Q49" s="280" t="s">
        <v>55</v>
      </c>
      <c r="R49" s="281"/>
      <c r="S49" s="281"/>
      <c r="T49" s="281"/>
      <c r="U49" s="281"/>
      <c r="V49" s="281"/>
      <c r="W49" s="281"/>
      <c r="X49" s="282"/>
      <c r="Y49" s="7"/>
      <c r="Z49" s="41"/>
      <c r="AA49" s="7"/>
      <c r="AB49" s="7"/>
      <c r="AC49" s="136"/>
      <c r="AD49" s="8"/>
      <c r="AE49" s="56"/>
      <c r="AF49" s="84"/>
      <c r="AG49" s="60"/>
      <c r="AH49" s="56"/>
      <c r="AI49" s="84">
        <v>6</v>
      </c>
      <c r="AJ49" s="60"/>
      <c r="AK49" s="56"/>
      <c r="AL49" s="106"/>
      <c r="AM49" s="272"/>
    </row>
    <row r="50" spans="2:39" ht="14.25" customHeight="1" thickBot="1">
      <c r="B50" s="38"/>
      <c r="C50" s="7"/>
      <c r="D50" s="7"/>
      <c r="E50" s="7"/>
      <c r="F50" s="40"/>
      <c r="G50" s="7"/>
      <c r="H50" s="7"/>
      <c r="I50" s="40"/>
      <c r="J50" s="7"/>
      <c r="K50" s="7"/>
      <c r="L50" s="142"/>
      <c r="M50" s="102"/>
      <c r="N50" s="102"/>
      <c r="O50" s="133"/>
      <c r="P50" s="7"/>
      <c r="Q50" s="286"/>
      <c r="R50" s="287"/>
      <c r="S50" s="287"/>
      <c r="T50" s="287"/>
      <c r="U50" s="287"/>
      <c r="V50" s="287"/>
      <c r="W50" s="287"/>
      <c r="X50" s="288"/>
      <c r="Y50" s="7"/>
      <c r="Z50" s="13"/>
      <c r="AA50" s="143"/>
      <c r="AB50" s="143"/>
      <c r="AC50" s="100"/>
      <c r="AD50" s="60"/>
      <c r="AE50" s="56"/>
      <c r="AF50" s="84"/>
      <c r="AG50" s="60"/>
      <c r="AH50" s="56"/>
      <c r="AI50" s="84"/>
      <c r="AJ50" s="60"/>
      <c r="AK50" s="56"/>
      <c r="AL50" s="56"/>
      <c r="AM50" s="85"/>
    </row>
    <row r="51" spans="2:39" ht="14.25" customHeight="1" thickTop="1">
      <c r="B51" s="38" t="s">
        <v>142</v>
      </c>
      <c r="C51" s="7"/>
      <c r="D51" s="7"/>
      <c r="E51" s="7"/>
      <c r="F51" s="40"/>
      <c r="G51" s="7"/>
      <c r="H51" s="7"/>
      <c r="I51" s="40"/>
      <c r="J51" s="7"/>
      <c r="K51" s="92"/>
      <c r="L51" s="40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8"/>
      <c r="AA51" s="8"/>
      <c r="AB51" s="8"/>
      <c r="AC51" s="59"/>
      <c r="AD51" s="105"/>
      <c r="AE51" s="56"/>
      <c r="AF51" s="84"/>
      <c r="AG51" s="60"/>
      <c r="AH51" s="56"/>
      <c r="AI51" s="84"/>
      <c r="AJ51" s="60"/>
      <c r="AK51" s="56"/>
      <c r="AL51" s="56"/>
      <c r="AM51" s="85" t="s">
        <v>143</v>
      </c>
    </row>
    <row r="52" spans="2:39" ht="14.25" customHeight="1" thickBot="1">
      <c r="B52" s="269" t="s">
        <v>34</v>
      </c>
      <c r="C52" s="7"/>
      <c r="D52" s="7"/>
      <c r="E52" s="7"/>
      <c r="F52" s="40">
        <v>11</v>
      </c>
      <c r="G52" s="7"/>
      <c r="H52" s="7"/>
      <c r="I52" s="40"/>
      <c r="J52" s="7"/>
      <c r="K52" s="92"/>
      <c r="L52" s="40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8"/>
      <c r="AA52" s="8"/>
      <c r="AB52" s="8"/>
      <c r="AC52" s="59"/>
      <c r="AD52" s="105"/>
      <c r="AE52" s="56"/>
      <c r="AF52" s="84"/>
      <c r="AG52" s="60"/>
      <c r="AH52" s="56"/>
      <c r="AI52" s="84">
        <v>7</v>
      </c>
      <c r="AJ52" s="114"/>
      <c r="AK52" s="115"/>
      <c r="AL52" s="116"/>
      <c r="AM52" s="271" t="s">
        <v>61</v>
      </c>
    </row>
    <row r="53" spans="2:39" ht="14.25" customHeight="1" thickTop="1">
      <c r="B53" s="270"/>
      <c r="C53" s="94"/>
      <c r="D53" s="94"/>
      <c r="E53" s="97"/>
      <c r="F53" s="40"/>
      <c r="G53" s="7"/>
      <c r="H53" s="7"/>
      <c r="I53" s="40"/>
      <c r="J53" s="7"/>
      <c r="K53" s="92"/>
      <c r="L53" s="40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84"/>
      <c r="AD53" s="148"/>
      <c r="AE53" s="56"/>
      <c r="AF53" s="84"/>
      <c r="AG53" s="60"/>
      <c r="AH53" s="56"/>
      <c r="AI53" s="108"/>
      <c r="AJ53" s="60"/>
      <c r="AK53" s="56"/>
      <c r="AL53" s="106"/>
      <c r="AM53" s="272"/>
    </row>
    <row r="54" spans="2:39" ht="14.25" customHeight="1" thickBot="1">
      <c r="B54" s="38"/>
      <c r="C54" s="7"/>
      <c r="D54" s="7"/>
      <c r="E54" s="92"/>
      <c r="F54" s="40"/>
      <c r="G54" s="7"/>
      <c r="H54" s="7"/>
      <c r="I54" s="40">
        <v>10</v>
      </c>
      <c r="J54" s="7"/>
      <c r="K54" s="92"/>
      <c r="L54" s="40"/>
      <c r="M54" s="7"/>
      <c r="N54" s="7"/>
      <c r="O54" s="7"/>
      <c r="P54" s="279" t="s">
        <v>144</v>
      </c>
      <c r="Q54" s="279"/>
      <c r="R54" s="279"/>
      <c r="S54" s="279"/>
      <c r="T54" s="7"/>
      <c r="U54" s="7"/>
      <c r="V54" s="7"/>
      <c r="W54" s="7"/>
      <c r="X54" s="7"/>
      <c r="Y54" s="7"/>
      <c r="Z54" s="7"/>
      <c r="AA54" s="7"/>
      <c r="AB54" s="7"/>
      <c r="AC54" s="84"/>
      <c r="AD54" s="148"/>
      <c r="AE54" s="56"/>
      <c r="AF54" s="84">
        <v>4</v>
      </c>
      <c r="AG54" s="121"/>
      <c r="AH54" s="99"/>
      <c r="AI54" s="100"/>
      <c r="AJ54" s="60"/>
      <c r="AK54" s="56"/>
      <c r="AL54" s="56"/>
      <c r="AM54" s="85"/>
    </row>
    <row r="55" spans="2:39" ht="14.25" customHeight="1" thickTop="1">
      <c r="B55" s="38" t="s">
        <v>145</v>
      </c>
      <c r="C55" s="7"/>
      <c r="D55" s="7"/>
      <c r="E55" s="7"/>
      <c r="F55" s="149"/>
      <c r="G55" s="94"/>
      <c r="H55" s="97"/>
      <c r="I55" s="40"/>
      <c r="J55" s="7"/>
      <c r="K55" s="92"/>
      <c r="L55" s="40"/>
      <c r="M55" s="7"/>
      <c r="N55" s="7"/>
      <c r="O55" s="7"/>
      <c r="P55" s="279"/>
      <c r="Q55" s="279"/>
      <c r="R55" s="279"/>
      <c r="S55" s="279"/>
      <c r="T55" s="7"/>
      <c r="U55" s="7"/>
      <c r="V55" s="7"/>
      <c r="W55" s="7"/>
      <c r="X55" s="7"/>
      <c r="Y55" s="7"/>
      <c r="Z55" s="7"/>
      <c r="AA55" s="7"/>
      <c r="AB55" s="7"/>
      <c r="AC55" s="84"/>
      <c r="AD55" s="148"/>
      <c r="AE55" s="56"/>
      <c r="AF55" s="108"/>
      <c r="AG55" s="60"/>
      <c r="AH55" s="56"/>
      <c r="AI55" s="84"/>
      <c r="AJ55" s="105"/>
      <c r="AK55" s="56"/>
      <c r="AL55" s="56"/>
      <c r="AM55" s="85" t="s">
        <v>146</v>
      </c>
    </row>
    <row r="56" spans="2:39" ht="14.25" customHeight="1" thickBot="1">
      <c r="B56" s="269" t="s">
        <v>64</v>
      </c>
      <c r="C56" s="39"/>
      <c r="D56" s="39"/>
      <c r="E56" s="39"/>
      <c r="F56" s="107"/>
      <c r="G56" s="7"/>
      <c r="H56" s="92"/>
      <c r="I56" s="40"/>
      <c r="J56" s="7"/>
      <c r="K56" s="92"/>
      <c r="L56" s="40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84"/>
      <c r="AD56" s="148"/>
      <c r="AE56" s="56"/>
      <c r="AF56" s="108"/>
      <c r="AG56" s="60"/>
      <c r="AH56" s="56"/>
      <c r="AI56" s="84"/>
      <c r="AJ56" s="112"/>
      <c r="AK56" s="99"/>
      <c r="AL56" s="122"/>
      <c r="AM56" s="271" t="s">
        <v>18</v>
      </c>
    </row>
    <row r="57" spans="2:39" ht="14.25" customHeight="1" thickBot="1" thickTop="1">
      <c r="B57" s="270"/>
      <c r="C57" s="7"/>
      <c r="D57" s="7"/>
      <c r="E57" s="7"/>
      <c r="F57" s="40">
        <v>3</v>
      </c>
      <c r="G57" s="7"/>
      <c r="H57" s="92"/>
      <c r="I57" s="101"/>
      <c r="J57" s="102"/>
      <c r="K57" s="103"/>
      <c r="L57" s="40"/>
      <c r="M57" s="7"/>
      <c r="N57" s="273" t="s">
        <v>47</v>
      </c>
      <c r="O57" s="274"/>
      <c r="P57" s="274"/>
      <c r="Q57" s="274"/>
      <c r="R57" s="274"/>
      <c r="S57" s="274"/>
      <c r="T57" s="275"/>
      <c r="U57" s="7"/>
      <c r="V57" s="39"/>
      <c r="W57" s="7">
        <v>8</v>
      </c>
      <c r="X57" s="7"/>
      <c r="Y57" s="7"/>
      <c r="Z57" s="7"/>
      <c r="AA57" s="7"/>
      <c r="AB57" s="7"/>
      <c r="AC57" s="84"/>
      <c r="AD57" s="151"/>
      <c r="AE57" s="99"/>
      <c r="AF57" s="100"/>
      <c r="AG57" s="60"/>
      <c r="AH57" s="56"/>
      <c r="AI57" s="84" t="s">
        <v>147</v>
      </c>
      <c r="AJ57" s="60"/>
      <c r="AK57" s="56"/>
      <c r="AL57" s="106"/>
      <c r="AM57" s="272"/>
    </row>
    <row r="58" spans="2:39" ht="14.25" customHeight="1" thickTop="1">
      <c r="B58" s="38"/>
      <c r="C58" s="7"/>
      <c r="D58" s="7"/>
      <c r="E58" s="7"/>
      <c r="F58" s="40"/>
      <c r="G58" s="7"/>
      <c r="H58" s="7"/>
      <c r="I58" s="107"/>
      <c r="J58" s="7"/>
      <c r="K58" s="7"/>
      <c r="L58" s="40">
        <v>8</v>
      </c>
      <c r="M58" s="7"/>
      <c r="N58" s="276"/>
      <c r="O58" s="277"/>
      <c r="P58" s="277"/>
      <c r="Q58" s="277"/>
      <c r="R58" s="277"/>
      <c r="S58" s="277"/>
      <c r="T58" s="278"/>
      <c r="U58" s="152"/>
      <c r="V58" s="41"/>
      <c r="W58" s="7"/>
      <c r="X58" s="7"/>
      <c r="Y58" s="7"/>
      <c r="Z58" s="7"/>
      <c r="AA58" s="7"/>
      <c r="AB58" s="7"/>
      <c r="AC58" s="84">
        <v>11</v>
      </c>
      <c r="AD58" s="56"/>
      <c r="AE58" s="56"/>
      <c r="AF58" s="84"/>
      <c r="AG58" s="105"/>
      <c r="AH58" s="56"/>
      <c r="AI58" s="84"/>
      <c r="AJ58" s="60"/>
      <c r="AK58" s="56"/>
      <c r="AL58" s="56"/>
      <c r="AM58" s="85"/>
    </row>
    <row r="59" spans="2:39" ht="14.25" customHeight="1" thickBot="1">
      <c r="B59" s="38" t="s">
        <v>148</v>
      </c>
      <c r="C59" s="7"/>
      <c r="D59" s="7"/>
      <c r="E59" s="7"/>
      <c r="F59" s="40"/>
      <c r="G59" s="7"/>
      <c r="H59" s="7"/>
      <c r="I59" s="107"/>
      <c r="J59" s="7"/>
      <c r="K59" s="7"/>
      <c r="L59" s="40"/>
      <c r="M59" s="7"/>
      <c r="N59" s="7"/>
      <c r="O59" s="38"/>
      <c r="P59" s="7"/>
      <c r="Q59" s="7"/>
      <c r="R59" s="7"/>
      <c r="S59" s="7"/>
      <c r="T59" s="7"/>
      <c r="U59" s="7"/>
      <c r="V59" s="41"/>
      <c r="W59" s="101"/>
      <c r="X59" s="102"/>
      <c r="Y59" s="7"/>
      <c r="Z59" s="7"/>
      <c r="AA59" s="7"/>
      <c r="AB59" s="7"/>
      <c r="AC59" s="84"/>
      <c r="AD59" s="56"/>
      <c r="AE59" s="56"/>
      <c r="AF59" s="84"/>
      <c r="AG59" s="105"/>
      <c r="AH59" s="56"/>
      <c r="AI59" s="84"/>
      <c r="AJ59" s="22"/>
      <c r="AK59" s="22"/>
      <c r="AL59" s="22"/>
      <c r="AM59" s="85" t="s">
        <v>149</v>
      </c>
    </row>
    <row r="60" spans="2:39" ht="14.25" customHeight="1" thickBot="1" thickTop="1">
      <c r="B60" s="269" t="s">
        <v>39</v>
      </c>
      <c r="C60" s="153"/>
      <c r="D60" s="102"/>
      <c r="E60" s="102"/>
      <c r="F60" s="101"/>
      <c r="G60" s="102"/>
      <c r="H60" s="129"/>
      <c r="I60" s="40"/>
      <c r="J60" s="7"/>
      <c r="K60" s="7"/>
      <c r="L60" s="40"/>
      <c r="M60" s="7"/>
      <c r="N60" s="7"/>
      <c r="O60" s="38"/>
      <c r="P60" s="7"/>
      <c r="Q60" s="7"/>
      <c r="R60" s="7"/>
      <c r="S60" s="7"/>
      <c r="T60" s="7"/>
      <c r="U60" s="7"/>
      <c r="V60" s="92"/>
      <c r="W60" s="40"/>
      <c r="X60" s="7"/>
      <c r="Y60" s="7"/>
      <c r="Z60" s="7"/>
      <c r="AA60" s="7"/>
      <c r="AB60" s="7"/>
      <c r="AC60" s="84"/>
      <c r="AD60" s="56"/>
      <c r="AE60" s="56"/>
      <c r="AF60" s="84"/>
      <c r="AG60" s="112"/>
      <c r="AH60" s="99"/>
      <c r="AI60" s="113"/>
      <c r="AJ60" s="154"/>
      <c r="AK60" s="154"/>
      <c r="AL60" s="155"/>
      <c r="AM60" s="271" t="s">
        <v>63</v>
      </c>
    </row>
    <row r="61" spans="2:39" ht="14.25" customHeight="1" thickBot="1" thickTop="1">
      <c r="B61" s="270"/>
      <c r="C61" s="72"/>
      <c r="D61" s="7"/>
      <c r="E61" s="7"/>
      <c r="F61" s="40"/>
      <c r="G61" s="7"/>
      <c r="H61" s="7"/>
      <c r="I61" s="40">
        <v>5</v>
      </c>
      <c r="J61" s="7"/>
      <c r="K61" s="7"/>
      <c r="L61" s="40"/>
      <c r="M61" s="7"/>
      <c r="N61" s="273" t="s">
        <v>63</v>
      </c>
      <c r="O61" s="274"/>
      <c r="P61" s="274"/>
      <c r="Q61" s="274"/>
      <c r="R61" s="274"/>
      <c r="S61" s="274"/>
      <c r="T61" s="275"/>
      <c r="U61" s="102"/>
      <c r="V61" s="103"/>
      <c r="W61" s="40"/>
      <c r="X61" s="7"/>
      <c r="Y61" s="7"/>
      <c r="Z61" s="7"/>
      <c r="AA61" s="7"/>
      <c r="AB61" s="7"/>
      <c r="AC61" s="84"/>
      <c r="AD61" s="56"/>
      <c r="AE61" s="56"/>
      <c r="AF61" s="84">
        <v>10</v>
      </c>
      <c r="AG61" s="60"/>
      <c r="AH61" s="56"/>
      <c r="AI61" s="84"/>
      <c r="AJ61" s="22"/>
      <c r="AK61" s="22"/>
      <c r="AL61" s="156"/>
      <c r="AM61" s="272"/>
    </row>
    <row r="62" spans="2:39" ht="14.25" customHeight="1" thickTop="1">
      <c r="B62" s="38"/>
      <c r="C62" s="7"/>
      <c r="D62" s="7"/>
      <c r="E62" s="7"/>
      <c r="F62" s="40"/>
      <c r="G62" s="7"/>
      <c r="H62" s="7"/>
      <c r="I62" s="40"/>
      <c r="J62" s="7"/>
      <c r="K62" s="7"/>
      <c r="L62" s="40"/>
      <c r="M62" s="7"/>
      <c r="N62" s="276"/>
      <c r="O62" s="277"/>
      <c r="P62" s="277"/>
      <c r="Q62" s="277"/>
      <c r="R62" s="277"/>
      <c r="S62" s="277"/>
      <c r="T62" s="278"/>
      <c r="U62" s="7"/>
      <c r="V62" s="7"/>
      <c r="W62" s="40">
        <v>9</v>
      </c>
      <c r="X62" s="7"/>
      <c r="Y62" s="7"/>
      <c r="Z62" s="7"/>
      <c r="AA62" s="7"/>
      <c r="AB62" s="7"/>
      <c r="AC62" s="84"/>
      <c r="AD62" s="56"/>
      <c r="AE62" s="56"/>
      <c r="AF62" s="84"/>
      <c r="AG62" s="60"/>
      <c r="AH62" s="56"/>
      <c r="AI62" s="84"/>
      <c r="AJ62" s="22"/>
      <c r="AK62" s="22"/>
      <c r="AL62" s="22"/>
      <c r="AM62" s="85"/>
    </row>
    <row r="63" spans="2:39" ht="14.25" customHeight="1">
      <c r="B63" s="22"/>
      <c r="C63" s="7"/>
      <c r="D63" s="7"/>
      <c r="E63" s="7"/>
      <c r="F63" s="40"/>
      <c r="G63" s="7"/>
      <c r="H63" s="7"/>
      <c r="I63" s="40"/>
      <c r="J63" s="7"/>
      <c r="K63" s="7"/>
      <c r="L63" s="40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84"/>
      <c r="AD63" s="56"/>
      <c r="AE63" s="56"/>
      <c r="AF63" s="84"/>
      <c r="AG63" s="60"/>
      <c r="AH63" s="56"/>
      <c r="AI63" s="84"/>
      <c r="AJ63" s="22"/>
      <c r="AK63" s="22"/>
      <c r="AL63" s="22"/>
      <c r="AM63" s="85"/>
    </row>
  </sheetData>
  <mergeCells count="57">
    <mergeCell ref="B1:AM2"/>
    <mergeCell ref="B8:B9"/>
    <mergeCell ref="AM10:AM11"/>
    <mergeCell ref="B12:B13"/>
    <mergeCell ref="P12:Q13"/>
    <mergeCell ref="R12:Y13"/>
    <mergeCell ref="P14:Q15"/>
    <mergeCell ref="R14:Y15"/>
    <mergeCell ref="AM14:AM15"/>
    <mergeCell ref="B16:B17"/>
    <mergeCell ref="P16:Q17"/>
    <mergeCell ref="R16:Y17"/>
    <mergeCell ref="P18:Q19"/>
    <mergeCell ref="R18:Y19"/>
    <mergeCell ref="AM18:AM19"/>
    <mergeCell ref="B20:B21"/>
    <mergeCell ref="AM22:AM23"/>
    <mergeCell ref="B24:B25"/>
    <mergeCell ref="AM26:AM27"/>
    <mergeCell ref="B28:B29"/>
    <mergeCell ref="R30:W33"/>
    <mergeCell ref="AM30:AM31"/>
    <mergeCell ref="B32:B33"/>
    <mergeCell ref="J32:M33"/>
    <mergeCell ref="AB32:AE33"/>
    <mergeCell ref="J34:M34"/>
    <mergeCell ref="AB34:AE34"/>
    <mergeCell ref="J35:M35"/>
    <mergeCell ref="S35:V36"/>
    <mergeCell ref="AB35:AE35"/>
    <mergeCell ref="B36:B37"/>
    <mergeCell ref="J36:M36"/>
    <mergeCell ref="AB36:AE36"/>
    <mergeCell ref="AM36:AM37"/>
    <mergeCell ref="S37:V37"/>
    <mergeCell ref="S38:V38"/>
    <mergeCell ref="S39:V39"/>
    <mergeCell ref="B40:B41"/>
    <mergeCell ref="AM40:AM41"/>
    <mergeCell ref="O41:S42"/>
    <mergeCell ref="Q43:X44"/>
    <mergeCell ref="B44:B45"/>
    <mergeCell ref="AM44:AM45"/>
    <mergeCell ref="Q45:X46"/>
    <mergeCell ref="Q47:X48"/>
    <mergeCell ref="B48:B49"/>
    <mergeCell ref="AM48:AM49"/>
    <mergeCell ref="Q49:X50"/>
    <mergeCell ref="B60:B61"/>
    <mergeCell ref="AM60:AM61"/>
    <mergeCell ref="N61:T62"/>
    <mergeCell ref="B52:B53"/>
    <mergeCell ref="AM52:AM53"/>
    <mergeCell ref="P54:S55"/>
    <mergeCell ref="B56:B57"/>
    <mergeCell ref="AM56:AM57"/>
    <mergeCell ref="N57:T58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00390625" style="0" customWidth="1"/>
    <col min="2" max="2" width="31.125" style="0" customWidth="1"/>
    <col min="3" max="23" width="3.75390625" style="0" customWidth="1"/>
  </cols>
  <sheetData>
    <row r="1" spans="1:23" ht="25.5" customHeight="1">
      <c r="A1" t="s">
        <v>163</v>
      </c>
      <c r="B1" s="266" t="s">
        <v>81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7"/>
      <c r="W1" s="7"/>
    </row>
    <row r="2" spans="2:23" ht="25.5" customHeight="1">
      <c r="B2" s="266" t="s">
        <v>82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7"/>
      <c r="W2" s="7"/>
    </row>
    <row r="3" spans="2:23" ht="25.5" customHeight="1">
      <c r="B3" s="267" t="s">
        <v>83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7"/>
      <c r="W3" s="7"/>
    </row>
    <row r="4" spans="2:23" ht="14.25" customHeight="1">
      <c r="B4" s="38"/>
      <c r="C4" s="1"/>
      <c r="D4" s="1"/>
      <c r="E4" s="1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2:23" ht="14.25" customHeight="1">
      <c r="B5" s="126"/>
      <c r="C5" s="1"/>
      <c r="D5" s="1"/>
      <c r="E5" s="1"/>
      <c r="F5" s="40"/>
      <c r="G5" s="1"/>
      <c r="H5" s="1"/>
      <c r="I5" s="1"/>
      <c r="J5" s="268" t="s">
        <v>150</v>
      </c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37"/>
      <c r="V5" s="37"/>
      <c r="W5" s="37"/>
    </row>
    <row r="6" spans="2:23" ht="14.25" customHeight="1">
      <c r="B6" s="22"/>
      <c r="C6" s="22"/>
      <c r="D6" s="22"/>
      <c r="E6" s="22"/>
      <c r="F6" s="22"/>
      <c r="G6" s="22"/>
      <c r="H6" s="22"/>
      <c r="I6" s="22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42"/>
      <c r="V6" s="42"/>
      <c r="W6" s="42"/>
    </row>
    <row r="7" spans="2:23" ht="14.25" customHeight="1">
      <c r="B7" s="55"/>
      <c r="C7" s="1"/>
      <c r="D7" s="1"/>
      <c r="E7" s="1"/>
      <c r="F7" s="40"/>
      <c r="G7" s="1"/>
      <c r="H7" s="14"/>
      <c r="I7" s="40"/>
      <c r="J7" s="1"/>
      <c r="K7" s="1"/>
      <c r="L7" s="40"/>
      <c r="M7" s="1"/>
      <c r="N7" s="1"/>
      <c r="O7" s="1"/>
      <c r="P7" s="1"/>
      <c r="Q7" s="1"/>
      <c r="R7" s="1"/>
      <c r="S7" s="1"/>
      <c r="T7" s="51"/>
      <c r="U7" s="51"/>
      <c r="V7" s="51"/>
      <c r="W7" s="51"/>
    </row>
    <row r="8" spans="2:23" ht="14.25" customHeight="1">
      <c r="B8" s="38" t="s">
        <v>151</v>
      </c>
      <c r="C8" s="1"/>
      <c r="D8" s="1"/>
      <c r="E8" s="1"/>
      <c r="F8" s="40"/>
      <c r="G8" s="14"/>
      <c r="H8" s="77"/>
      <c r="I8" s="40"/>
      <c r="J8" s="1"/>
      <c r="K8" s="1"/>
      <c r="L8" s="40"/>
      <c r="M8" s="1"/>
      <c r="N8" s="1"/>
      <c r="O8" s="1"/>
      <c r="P8" s="1"/>
      <c r="Q8" s="1"/>
      <c r="R8" s="1"/>
      <c r="S8" s="1"/>
      <c r="T8" s="51"/>
      <c r="U8" s="51"/>
      <c r="V8" s="51"/>
      <c r="W8" s="51"/>
    </row>
    <row r="9" spans="2:23" ht="14.25" customHeight="1" thickBot="1">
      <c r="B9" s="251" t="s">
        <v>69</v>
      </c>
      <c r="C9" s="1"/>
      <c r="D9" s="1"/>
      <c r="E9" s="1"/>
      <c r="F9" s="40">
        <v>8</v>
      </c>
      <c r="G9" s="77"/>
      <c r="H9" s="77"/>
      <c r="I9" s="40"/>
      <c r="J9" s="1"/>
      <c r="K9" s="1"/>
      <c r="L9" s="40"/>
      <c r="M9" s="1"/>
      <c r="N9" s="1"/>
      <c r="O9" s="1"/>
      <c r="P9" s="1"/>
      <c r="Q9" s="1"/>
      <c r="R9" s="1"/>
      <c r="S9" s="1"/>
      <c r="T9" s="51"/>
      <c r="U9" s="51"/>
      <c r="V9" s="51"/>
      <c r="W9" s="51"/>
    </row>
    <row r="10" spans="2:23" ht="14.25" customHeight="1" thickTop="1">
      <c r="B10" s="252"/>
      <c r="C10" s="157"/>
      <c r="D10" s="157"/>
      <c r="E10" s="158"/>
      <c r="F10" s="40"/>
      <c r="G10" s="1"/>
      <c r="H10" s="1"/>
      <c r="I10" s="40"/>
      <c r="J10" s="1"/>
      <c r="K10" s="1"/>
      <c r="L10" s="40"/>
      <c r="M10" s="1"/>
      <c r="N10" s="1"/>
      <c r="O10" s="1"/>
      <c r="P10" s="1"/>
      <c r="Q10" s="1"/>
      <c r="R10" s="1"/>
      <c r="S10" s="1"/>
      <c r="T10" s="14"/>
      <c r="U10" s="14"/>
      <c r="V10" s="14"/>
      <c r="W10" s="14"/>
    </row>
    <row r="11" spans="2:23" ht="14.25" customHeight="1" thickBot="1">
      <c r="B11" s="38"/>
      <c r="C11" s="1"/>
      <c r="D11" s="1"/>
      <c r="E11" s="159"/>
      <c r="F11" s="40"/>
      <c r="G11" s="1"/>
      <c r="H11" s="1"/>
      <c r="I11" s="40">
        <v>8</v>
      </c>
      <c r="J11" s="1"/>
      <c r="K11" s="1"/>
      <c r="L11" s="40"/>
      <c r="M11" s="1"/>
      <c r="N11" s="1"/>
      <c r="O11" s="1"/>
      <c r="P11" s="1"/>
      <c r="Q11" s="1"/>
      <c r="R11" s="1"/>
      <c r="S11" s="63"/>
      <c r="T11" s="63"/>
      <c r="U11" s="63"/>
      <c r="V11" s="160"/>
      <c r="W11" s="160"/>
    </row>
    <row r="12" spans="2:23" ht="14.25" customHeight="1" thickTop="1">
      <c r="B12" s="38" t="s">
        <v>152</v>
      </c>
      <c r="C12" s="1"/>
      <c r="D12" s="1"/>
      <c r="E12" s="161"/>
      <c r="F12" s="162"/>
      <c r="G12" s="157"/>
      <c r="H12" s="158"/>
      <c r="I12" s="40"/>
      <c r="J12" s="1"/>
      <c r="K12" s="1"/>
      <c r="L12" s="40"/>
      <c r="M12" s="1"/>
      <c r="N12" s="1"/>
      <c r="O12" s="1"/>
      <c r="P12" s="1"/>
      <c r="Q12" s="1"/>
      <c r="R12" s="1"/>
      <c r="S12" s="63"/>
      <c r="T12" s="63"/>
      <c r="U12" s="63"/>
      <c r="V12" s="77"/>
      <c r="W12" s="63"/>
    </row>
    <row r="13" spans="2:23" ht="14.25" customHeight="1">
      <c r="B13" s="251" t="s">
        <v>78</v>
      </c>
      <c r="C13" s="10"/>
      <c r="D13" s="10"/>
      <c r="E13" s="163"/>
      <c r="F13" s="40"/>
      <c r="G13" s="1"/>
      <c r="H13" s="159"/>
      <c r="I13" s="40"/>
      <c r="J13" s="1"/>
      <c r="K13" s="1"/>
      <c r="L13" s="40"/>
      <c r="M13" s="1"/>
      <c r="N13" s="1"/>
      <c r="O13" s="1"/>
      <c r="P13" s="1"/>
      <c r="Q13" s="1"/>
      <c r="R13" s="1"/>
      <c r="S13" s="126"/>
      <c r="T13" s="126"/>
      <c r="U13" s="126"/>
      <c r="V13" s="77"/>
      <c r="W13" s="63"/>
    </row>
    <row r="14" spans="2:23" ht="14.25" customHeight="1">
      <c r="B14" s="252"/>
      <c r="C14" s="1"/>
      <c r="D14" s="1"/>
      <c r="E14" s="1"/>
      <c r="F14" s="40">
        <v>2</v>
      </c>
      <c r="G14" s="1"/>
      <c r="H14" s="159"/>
      <c r="I14" s="40"/>
      <c r="J14" s="1"/>
      <c r="K14" s="1"/>
      <c r="L14" s="40"/>
      <c r="M14" s="1"/>
      <c r="N14" s="1"/>
      <c r="O14" s="14"/>
      <c r="P14" s="14"/>
      <c r="Q14" s="14"/>
      <c r="R14" s="80"/>
      <c r="S14" s="126"/>
      <c r="T14" s="126"/>
      <c r="U14" s="1"/>
      <c r="V14" s="63"/>
      <c r="W14" s="63"/>
    </row>
    <row r="15" spans="2:23" ht="14.25" customHeight="1" thickBot="1">
      <c r="B15" s="38"/>
      <c r="C15" s="1"/>
      <c r="D15" s="1"/>
      <c r="E15" s="1"/>
      <c r="F15" s="40"/>
      <c r="G15" s="1"/>
      <c r="H15" s="159"/>
      <c r="I15" s="164"/>
      <c r="J15" s="165"/>
      <c r="K15" s="166"/>
      <c r="L15" s="164"/>
      <c r="M15" s="40">
        <v>1</v>
      </c>
      <c r="N15" s="1"/>
      <c r="O15" s="14"/>
      <c r="P15" s="21"/>
      <c r="Q15" s="21"/>
      <c r="R15" s="21"/>
      <c r="S15" s="21"/>
      <c r="T15" s="21"/>
      <c r="U15" s="21"/>
      <c r="V15" s="21"/>
      <c r="W15" s="21"/>
    </row>
    <row r="16" spans="2:23" ht="14.25" customHeight="1" thickTop="1">
      <c r="B16" s="38" t="s">
        <v>153</v>
      </c>
      <c r="C16" s="1"/>
      <c r="D16" s="1"/>
      <c r="E16" s="1"/>
      <c r="F16" s="40"/>
      <c r="G16" s="1"/>
      <c r="H16" s="161"/>
      <c r="I16" s="40"/>
      <c r="J16" s="77"/>
      <c r="K16" s="1"/>
      <c r="L16" s="167"/>
      <c r="M16" s="1"/>
      <c r="N16" s="1"/>
      <c r="O16" s="1"/>
      <c r="P16" s="21"/>
      <c r="Q16" s="21"/>
      <c r="R16" s="21"/>
      <c r="S16" s="21"/>
      <c r="T16" s="21"/>
      <c r="U16" s="21"/>
      <c r="V16" s="21"/>
      <c r="W16" s="21"/>
    </row>
    <row r="17" spans="2:23" ht="14.25" customHeight="1">
      <c r="B17" s="251" t="s">
        <v>75</v>
      </c>
      <c r="C17" s="1"/>
      <c r="D17" s="1"/>
      <c r="E17" s="1"/>
      <c r="F17" s="40">
        <v>4</v>
      </c>
      <c r="G17" s="1"/>
      <c r="H17" s="161"/>
      <c r="I17" s="40"/>
      <c r="J17" s="1"/>
      <c r="K17" s="1"/>
      <c r="L17" s="167"/>
      <c r="M17" s="1"/>
      <c r="N17" s="1"/>
      <c r="O17" s="1"/>
      <c r="P17" s="21"/>
      <c r="Q17" s="21"/>
      <c r="R17" s="21"/>
      <c r="S17" s="21"/>
      <c r="T17" s="21"/>
      <c r="U17" s="21"/>
      <c r="V17" s="21"/>
      <c r="W17" s="21"/>
    </row>
    <row r="18" spans="2:23" ht="14.25" customHeight="1">
      <c r="B18" s="252"/>
      <c r="C18" s="9"/>
      <c r="D18" s="9"/>
      <c r="E18" s="168"/>
      <c r="F18" s="40"/>
      <c r="G18" s="1"/>
      <c r="H18" s="161"/>
      <c r="I18" s="40"/>
      <c r="J18" s="1"/>
      <c r="K18" s="1"/>
      <c r="L18" s="167"/>
      <c r="M18" s="1"/>
      <c r="N18" s="1"/>
      <c r="O18" s="1"/>
      <c r="P18" s="21"/>
      <c r="Q18" s="21"/>
      <c r="R18" s="21"/>
      <c r="S18" s="21"/>
      <c r="T18" s="21"/>
      <c r="U18" s="21"/>
      <c r="V18" s="21"/>
      <c r="W18" s="21"/>
    </row>
    <row r="19" spans="2:23" ht="14.25" customHeight="1" thickBot="1">
      <c r="B19" s="38"/>
      <c r="C19" s="1"/>
      <c r="D19" s="1"/>
      <c r="E19" s="161"/>
      <c r="F19" s="164"/>
      <c r="G19" s="166"/>
      <c r="H19" s="169"/>
      <c r="I19" s="40"/>
      <c r="J19" s="1"/>
      <c r="K19" s="1"/>
      <c r="L19" s="167"/>
      <c r="M19" s="1"/>
      <c r="N19" s="1"/>
      <c r="O19" s="1"/>
      <c r="P19" s="21"/>
      <c r="Q19" s="21"/>
      <c r="R19" s="21"/>
      <c r="S19" s="21"/>
      <c r="T19" s="21"/>
      <c r="U19" s="21"/>
      <c r="V19" s="21"/>
      <c r="W19" s="21"/>
    </row>
    <row r="20" spans="2:23" ht="14.25" customHeight="1" thickTop="1">
      <c r="B20" s="38" t="s">
        <v>154</v>
      </c>
      <c r="C20" s="1"/>
      <c r="D20" s="1"/>
      <c r="E20" s="159"/>
      <c r="F20" s="40"/>
      <c r="G20" s="1"/>
      <c r="H20" s="1"/>
      <c r="I20" s="40">
        <v>1</v>
      </c>
      <c r="J20" s="1"/>
      <c r="K20" s="1"/>
      <c r="L20" s="167"/>
      <c r="M20" s="1"/>
      <c r="N20" s="1"/>
      <c r="O20" s="1"/>
      <c r="P20" s="21"/>
      <c r="Q20" s="21"/>
      <c r="R20" s="21"/>
      <c r="S20" s="21"/>
      <c r="T20" s="21"/>
      <c r="U20" s="21"/>
      <c r="V20" s="21"/>
      <c r="W20" s="21"/>
    </row>
    <row r="21" spans="2:23" ht="14.25" customHeight="1" thickBot="1">
      <c r="B21" s="251" t="s">
        <v>79</v>
      </c>
      <c r="C21" s="166"/>
      <c r="D21" s="166"/>
      <c r="E21" s="170"/>
      <c r="F21" s="40"/>
      <c r="G21" s="1"/>
      <c r="H21" s="1"/>
      <c r="I21" s="40"/>
      <c r="J21" s="1"/>
      <c r="K21" s="1"/>
      <c r="L21" s="167"/>
      <c r="M21" s="1"/>
      <c r="N21" s="1"/>
      <c r="O21" s="1"/>
      <c r="P21" s="21"/>
      <c r="Q21" s="21"/>
      <c r="R21" s="21"/>
      <c r="S21" s="21"/>
      <c r="T21" s="21"/>
      <c r="U21" s="21"/>
      <c r="V21" s="21"/>
      <c r="W21" s="21"/>
    </row>
    <row r="22" spans="2:23" ht="14.25" customHeight="1" thickTop="1">
      <c r="B22" s="252"/>
      <c r="C22" s="1"/>
      <c r="D22" s="1"/>
      <c r="E22" s="1"/>
      <c r="F22" s="40">
        <v>5</v>
      </c>
      <c r="G22" s="1"/>
      <c r="H22" s="14"/>
      <c r="I22" s="59"/>
      <c r="J22" s="14"/>
      <c r="K22" s="1"/>
      <c r="L22" s="167"/>
      <c r="M22" s="1"/>
      <c r="N22" s="1"/>
      <c r="O22" s="253" t="s">
        <v>155</v>
      </c>
      <c r="P22" s="254"/>
      <c r="Q22" s="254"/>
      <c r="R22" s="254"/>
      <c r="S22" s="254"/>
      <c r="T22" s="254"/>
      <c r="U22" s="254"/>
      <c r="V22" s="255"/>
      <c r="W22" s="21"/>
    </row>
    <row r="23" spans="2:23" ht="14.25" customHeight="1" thickBot="1">
      <c r="B23" s="38"/>
      <c r="C23" s="1"/>
      <c r="D23" s="1"/>
      <c r="E23" s="1"/>
      <c r="F23" s="40"/>
      <c r="G23" s="14"/>
      <c r="H23" s="77"/>
      <c r="I23" s="59"/>
      <c r="J23" s="67"/>
      <c r="K23" s="1"/>
      <c r="L23" s="167"/>
      <c r="M23" s="164"/>
      <c r="N23" s="166"/>
      <c r="O23" s="256"/>
      <c r="P23" s="257"/>
      <c r="Q23" s="257"/>
      <c r="R23" s="257"/>
      <c r="S23" s="257"/>
      <c r="T23" s="257"/>
      <c r="U23" s="257"/>
      <c r="V23" s="258"/>
      <c r="W23" s="21"/>
    </row>
    <row r="24" spans="2:23" ht="14.25" customHeight="1" thickTop="1">
      <c r="B24" s="38" t="s">
        <v>156</v>
      </c>
      <c r="C24" s="1"/>
      <c r="D24" s="1"/>
      <c r="E24" s="1"/>
      <c r="F24" s="40"/>
      <c r="G24" s="14"/>
      <c r="H24" s="77"/>
      <c r="I24" s="40"/>
      <c r="J24" s="1"/>
      <c r="K24" s="1"/>
      <c r="L24" s="171"/>
      <c r="M24" s="1"/>
      <c r="N24" s="1"/>
      <c r="O24" s="256"/>
      <c r="P24" s="257"/>
      <c r="Q24" s="257"/>
      <c r="R24" s="257"/>
      <c r="S24" s="257"/>
      <c r="T24" s="257"/>
      <c r="U24" s="257"/>
      <c r="V24" s="258"/>
      <c r="W24" s="51"/>
    </row>
    <row r="25" spans="2:23" ht="14.25" customHeight="1" thickBot="1">
      <c r="B25" s="251" t="s">
        <v>77</v>
      </c>
      <c r="C25" s="1"/>
      <c r="D25" s="1"/>
      <c r="E25" s="1"/>
      <c r="F25" s="40">
        <v>3</v>
      </c>
      <c r="G25" s="77"/>
      <c r="H25" s="77"/>
      <c r="I25" s="40"/>
      <c r="J25" s="1"/>
      <c r="K25" s="1"/>
      <c r="L25" s="171"/>
      <c r="M25" s="1"/>
      <c r="N25" s="1"/>
      <c r="O25" s="259"/>
      <c r="P25" s="260"/>
      <c r="Q25" s="260"/>
      <c r="R25" s="260"/>
      <c r="S25" s="260"/>
      <c r="T25" s="260"/>
      <c r="U25" s="260"/>
      <c r="V25" s="261"/>
      <c r="W25" s="51"/>
    </row>
    <row r="26" spans="2:23" ht="14.25" customHeight="1">
      <c r="B26" s="252"/>
      <c r="C26" s="9"/>
      <c r="D26" s="9"/>
      <c r="E26" s="168"/>
      <c r="F26" s="40"/>
      <c r="G26" s="1"/>
      <c r="H26" s="1"/>
      <c r="I26" s="40"/>
      <c r="J26" s="1"/>
      <c r="K26" s="1"/>
      <c r="L26" s="171"/>
      <c r="M26" s="1"/>
      <c r="N26" s="48"/>
      <c r="O26" s="1"/>
      <c r="P26" s="14"/>
      <c r="Q26" s="14"/>
      <c r="R26" s="14"/>
      <c r="S26" s="14"/>
      <c r="T26" s="14"/>
      <c r="U26" s="14"/>
      <c r="V26" s="14"/>
      <c r="W26" s="14"/>
    </row>
    <row r="27" spans="2:23" ht="14.25" customHeight="1" thickBot="1">
      <c r="B27" s="38"/>
      <c r="C27" s="1"/>
      <c r="D27" s="1"/>
      <c r="E27" s="161"/>
      <c r="F27" s="40"/>
      <c r="G27" s="1"/>
      <c r="H27" s="1"/>
      <c r="I27" s="40">
        <v>0</v>
      </c>
      <c r="J27" s="1"/>
      <c r="K27" s="1"/>
      <c r="L27" s="171"/>
      <c r="M27" s="1"/>
      <c r="N27" s="48"/>
      <c r="O27" s="1"/>
      <c r="P27" s="63"/>
      <c r="Q27" s="63"/>
      <c r="R27" s="160"/>
      <c r="S27" s="160"/>
      <c r="T27" s="160"/>
      <c r="U27" s="160"/>
      <c r="V27" s="160"/>
      <c r="W27" s="160"/>
    </row>
    <row r="28" spans="2:23" ht="14.25" customHeight="1" thickTop="1">
      <c r="B28" s="38" t="s">
        <v>157</v>
      </c>
      <c r="C28" s="1"/>
      <c r="D28" s="1"/>
      <c r="E28" s="1"/>
      <c r="F28" s="172"/>
      <c r="G28" s="157"/>
      <c r="H28" s="173"/>
      <c r="I28" s="40"/>
      <c r="J28" s="1"/>
      <c r="K28" s="1"/>
      <c r="L28" s="171"/>
      <c r="M28" s="1"/>
      <c r="N28" s="48"/>
      <c r="O28" s="1"/>
      <c r="P28" s="63"/>
      <c r="Q28" s="63"/>
      <c r="R28" s="77"/>
      <c r="S28" s="63"/>
      <c r="T28" s="63"/>
      <c r="U28" s="63"/>
      <c r="V28" s="63"/>
      <c r="W28" s="63"/>
    </row>
    <row r="29" spans="2:23" ht="14.25" customHeight="1" thickBot="1">
      <c r="B29" s="251" t="s">
        <v>72</v>
      </c>
      <c r="C29" s="166"/>
      <c r="D29" s="166"/>
      <c r="E29" s="170"/>
      <c r="F29" s="40"/>
      <c r="G29" s="1"/>
      <c r="H29" s="161"/>
      <c r="I29" s="40"/>
      <c r="J29" s="1"/>
      <c r="K29" s="1"/>
      <c r="L29" s="171"/>
      <c r="M29" s="1"/>
      <c r="N29" s="48"/>
      <c r="O29" s="1"/>
      <c r="P29" s="126"/>
      <c r="Q29" s="126"/>
      <c r="R29" s="77"/>
      <c r="S29" s="63"/>
      <c r="T29" s="63"/>
      <c r="U29" s="63"/>
      <c r="V29" s="63"/>
      <c r="W29" s="63"/>
    </row>
    <row r="30" spans="2:23" ht="14.25" customHeight="1" thickTop="1">
      <c r="B30" s="252"/>
      <c r="C30" s="1"/>
      <c r="D30" s="1"/>
      <c r="E30" s="1"/>
      <c r="F30" s="40">
        <v>8</v>
      </c>
      <c r="G30" s="1"/>
      <c r="H30" s="161"/>
      <c r="I30" s="40"/>
      <c r="J30" s="1"/>
      <c r="K30" s="1"/>
      <c r="L30" s="171"/>
      <c r="M30" s="1"/>
      <c r="N30" s="48"/>
      <c r="O30" s="1"/>
      <c r="P30" s="14"/>
      <c r="Q30" s="14"/>
      <c r="R30" s="80"/>
      <c r="S30" s="126"/>
      <c r="T30" s="126"/>
      <c r="U30" s="1"/>
      <c r="V30" s="63"/>
      <c r="W30" s="63"/>
    </row>
    <row r="31" spans="2:23" ht="14.25" customHeight="1" thickBot="1">
      <c r="B31" s="38"/>
      <c r="C31" s="1"/>
      <c r="D31" s="1"/>
      <c r="E31" s="1"/>
      <c r="F31" s="40"/>
      <c r="G31" s="1"/>
      <c r="H31" s="161"/>
      <c r="I31" s="164"/>
      <c r="J31" s="165"/>
      <c r="K31" s="166"/>
      <c r="L31" s="174"/>
      <c r="M31" s="1"/>
      <c r="N31" s="48"/>
      <c r="O31" s="1"/>
      <c r="P31" s="21"/>
      <c r="Q31" s="21"/>
      <c r="R31" s="21"/>
      <c r="S31" s="21"/>
      <c r="T31" s="21"/>
      <c r="U31" s="21"/>
      <c r="V31" s="21"/>
      <c r="W31" s="21"/>
    </row>
    <row r="32" spans="2:23" ht="14.25" customHeight="1" thickTop="1">
      <c r="B32" s="38" t="s">
        <v>158</v>
      </c>
      <c r="C32" s="1"/>
      <c r="D32" s="1"/>
      <c r="E32" s="1"/>
      <c r="F32" s="40"/>
      <c r="G32" s="1"/>
      <c r="H32" s="159"/>
      <c r="I32" s="40"/>
      <c r="J32" s="77"/>
      <c r="K32" s="1"/>
      <c r="L32" s="40"/>
      <c r="M32" s="40">
        <v>6</v>
      </c>
      <c r="N32" s="48"/>
      <c r="O32" s="1"/>
      <c r="P32" s="21"/>
      <c r="Q32" s="21"/>
      <c r="R32" s="21"/>
      <c r="S32" s="21"/>
      <c r="T32" s="21"/>
      <c r="U32" s="21"/>
      <c r="V32" s="21"/>
      <c r="W32" s="21"/>
    </row>
    <row r="33" spans="2:23" ht="14.25" customHeight="1" thickBot="1">
      <c r="B33" s="251" t="s">
        <v>73</v>
      </c>
      <c r="C33" s="1"/>
      <c r="D33" s="1"/>
      <c r="E33" s="1"/>
      <c r="F33" s="40">
        <v>7</v>
      </c>
      <c r="G33" s="1"/>
      <c r="H33" s="159"/>
      <c r="I33" s="40"/>
      <c r="J33" s="1"/>
      <c r="K33" s="1"/>
      <c r="L33" s="40"/>
      <c r="M33" s="1"/>
      <c r="N33" s="48"/>
      <c r="O33" s="1"/>
      <c r="P33" s="21"/>
      <c r="Q33" s="21"/>
      <c r="R33" s="21"/>
      <c r="S33" s="21"/>
      <c r="T33" s="21"/>
      <c r="U33" s="21"/>
      <c r="V33" s="21"/>
      <c r="W33" s="21"/>
    </row>
    <row r="34" spans="2:23" ht="14.25" customHeight="1" thickTop="1">
      <c r="B34" s="252"/>
      <c r="C34" s="157"/>
      <c r="D34" s="157"/>
      <c r="E34" s="158"/>
      <c r="F34" s="40"/>
      <c r="G34" s="1"/>
      <c r="H34" s="159"/>
      <c r="I34" s="40"/>
      <c r="J34" s="1"/>
      <c r="K34" s="1"/>
      <c r="L34" s="40"/>
      <c r="M34" s="1"/>
      <c r="N34" s="48"/>
      <c r="O34" s="1"/>
      <c r="P34" s="21"/>
      <c r="Q34" s="21"/>
      <c r="R34" s="21"/>
      <c r="S34" s="21"/>
      <c r="T34" s="21"/>
      <c r="U34" s="21"/>
      <c r="V34" s="21"/>
      <c r="W34" s="21"/>
    </row>
    <row r="35" spans="2:23" ht="14.25" customHeight="1" thickBot="1">
      <c r="B35" s="38"/>
      <c r="C35" s="1"/>
      <c r="D35" s="1"/>
      <c r="E35" s="159"/>
      <c r="F35" s="164"/>
      <c r="G35" s="166"/>
      <c r="H35" s="170"/>
      <c r="I35" s="40"/>
      <c r="J35" s="1"/>
      <c r="K35" s="1"/>
      <c r="L35" s="40"/>
      <c r="M35" s="1"/>
      <c r="N35" s="48"/>
      <c r="O35" s="48"/>
      <c r="P35" s="1"/>
      <c r="Q35" s="1"/>
      <c r="R35" s="1"/>
      <c r="S35" s="54"/>
      <c r="T35" s="21"/>
      <c r="U35" s="21"/>
      <c r="V35" s="21"/>
      <c r="W35" s="21"/>
    </row>
    <row r="36" spans="2:23" ht="14.25" customHeight="1" thickTop="1">
      <c r="B36" s="38" t="s">
        <v>159</v>
      </c>
      <c r="C36" s="1"/>
      <c r="D36" s="1"/>
      <c r="E36" s="161"/>
      <c r="F36" s="40"/>
      <c r="G36" s="1"/>
      <c r="H36" s="1"/>
      <c r="I36" s="40">
        <v>8</v>
      </c>
      <c r="J36" s="1"/>
      <c r="K36" s="1"/>
      <c r="L36" s="40"/>
      <c r="M36" s="1"/>
      <c r="N36" s="48"/>
      <c r="O36" s="48"/>
      <c r="P36" s="1"/>
      <c r="Q36" s="1"/>
      <c r="R36" s="1"/>
      <c r="S36" s="54"/>
      <c r="T36" s="21"/>
      <c r="U36" s="21"/>
      <c r="V36" s="21"/>
      <c r="W36" s="21"/>
    </row>
    <row r="37" spans="2:23" ht="14.25" customHeight="1">
      <c r="B37" s="251" t="s">
        <v>68</v>
      </c>
      <c r="C37" s="10"/>
      <c r="D37" s="10"/>
      <c r="E37" s="163"/>
      <c r="F37" s="40"/>
      <c r="G37" s="1"/>
      <c r="H37" s="1"/>
      <c r="I37" s="40"/>
      <c r="J37" s="1"/>
      <c r="K37" s="1"/>
      <c r="L37" s="40"/>
      <c r="M37" s="1"/>
      <c r="N37" s="48"/>
      <c r="O37" s="48"/>
      <c r="P37" s="1"/>
      <c r="Q37" s="1"/>
      <c r="R37" s="1"/>
      <c r="S37" s="54"/>
      <c r="T37" s="21"/>
      <c r="U37" s="21"/>
      <c r="V37" s="21"/>
      <c r="W37" s="21"/>
    </row>
    <row r="38" spans="2:23" ht="14.25" customHeight="1">
      <c r="B38" s="252"/>
      <c r="C38" s="1"/>
      <c r="D38" s="1"/>
      <c r="E38" s="1"/>
      <c r="F38" s="40">
        <v>0</v>
      </c>
      <c r="G38" s="1"/>
      <c r="H38" s="14"/>
      <c r="I38" s="59"/>
      <c r="J38" s="14"/>
      <c r="K38" s="1"/>
      <c r="L38" s="40"/>
      <c r="M38" s="1"/>
      <c r="N38" s="48"/>
      <c r="O38" s="48"/>
      <c r="P38" s="1"/>
      <c r="Q38" s="1"/>
      <c r="R38" s="1"/>
      <c r="S38" s="54"/>
      <c r="T38" s="21"/>
      <c r="U38" s="21"/>
      <c r="V38" s="21"/>
      <c r="W38" s="21"/>
    </row>
    <row r="39" spans="2:23" ht="14.25" customHeight="1">
      <c r="B39" s="38"/>
      <c r="C39" s="1"/>
      <c r="D39" s="1"/>
      <c r="E39" s="1"/>
      <c r="F39" s="40"/>
      <c r="G39" s="14"/>
      <c r="H39" s="77"/>
      <c r="I39" s="59"/>
      <c r="J39" s="67"/>
      <c r="K39" s="1"/>
      <c r="L39" s="40"/>
      <c r="M39" s="1"/>
      <c r="N39" s="48"/>
      <c r="O39" s="48"/>
      <c r="P39" s="1"/>
      <c r="Q39" s="1"/>
      <c r="R39" s="1"/>
      <c r="S39" s="1"/>
      <c r="T39" s="21"/>
      <c r="U39" s="21"/>
      <c r="V39" s="21"/>
      <c r="W39" s="21"/>
    </row>
    <row r="40" spans="2:23" ht="14.25" customHeight="1">
      <c r="B40" s="38"/>
      <c r="C40" s="1"/>
      <c r="D40" s="1"/>
      <c r="E40" s="1"/>
      <c r="F40" s="40"/>
      <c r="G40" s="14"/>
      <c r="H40" s="14"/>
      <c r="I40" s="40"/>
      <c r="J40" s="1"/>
      <c r="K40" s="1"/>
      <c r="L40" s="14"/>
      <c r="M40" s="1"/>
      <c r="N40" s="21"/>
      <c r="O40" s="21"/>
      <c r="P40" s="21"/>
      <c r="Q40" s="21"/>
      <c r="R40" s="1"/>
      <c r="S40" s="14"/>
      <c r="T40" s="14"/>
      <c r="U40" s="14"/>
      <c r="V40" s="51"/>
      <c r="W40" s="1"/>
    </row>
    <row r="41" spans="2:23" ht="14.25" customHeight="1">
      <c r="B41" s="55"/>
      <c r="C41" s="1"/>
      <c r="D41" s="1"/>
      <c r="E41" s="1"/>
      <c r="F41" s="40"/>
      <c r="G41" s="1"/>
      <c r="H41" s="14"/>
      <c r="I41" s="40"/>
      <c r="J41" s="1"/>
      <c r="K41" s="1"/>
      <c r="L41" s="14"/>
      <c r="M41" s="1"/>
      <c r="N41" s="1"/>
      <c r="O41" s="14"/>
      <c r="P41" s="14"/>
      <c r="Q41" s="14"/>
      <c r="R41" s="51"/>
      <c r="S41" s="1"/>
      <c r="T41" s="67"/>
      <c r="U41" s="141"/>
      <c r="V41" s="141"/>
      <c r="W41" s="1"/>
    </row>
    <row r="42" spans="2:23" ht="14.25" customHeight="1">
      <c r="B42" s="22"/>
      <c r="C42" s="22"/>
      <c r="D42" s="22"/>
      <c r="E42" s="22"/>
      <c r="F42" s="22"/>
      <c r="G42" s="22"/>
      <c r="H42" s="22"/>
      <c r="I42" s="40"/>
      <c r="J42" s="1"/>
      <c r="K42" s="1"/>
      <c r="L42" s="14"/>
      <c r="M42" s="1"/>
      <c r="N42" s="1"/>
      <c r="O42" s="14"/>
      <c r="P42" s="14"/>
      <c r="Q42" s="14"/>
      <c r="R42" s="51"/>
      <c r="S42" s="1"/>
      <c r="T42" s="67"/>
      <c r="U42" s="141"/>
      <c r="V42" s="141"/>
      <c r="W42" s="1"/>
    </row>
    <row r="43" spans="2:23" ht="14.25" customHeight="1">
      <c r="B43" s="22"/>
      <c r="C43" s="22"/>
      <c r="D43" s="22"/>
      <c r="E43" s="22"/>
      <c r="F43" s="22"/>
      <c r="G43" s="22"/>
      <c r="H43" s="22"/>
      <c r="I43" s="40"/>
      <c r="J43" s="1"/>
      <c r="K43" s="1"/>
      <c r="L43" s="14"/>
      <c r="M43" s="1"/>
      <c r="N43" s="1"/>
      <c r="O43" s="14"/>
      <c r="P43" s="14"/>
      <c r="Q43" s="14"/>
      <c r="R43" s="51"/>
      <c r="S43" s="1"/>
      <c r="T43" s="67"/>
      <c r="U43" s="141"/>
      <c r="V43" s="141"/>
      <c r="W43" s="1"/>
    </row>
    <row r="44" spans="2:23" ht="14.25" customHeight="1">
      <c r="B44" s="22"/>
      <c r="C44" s="22"/>
      <c r="D44" s="22"/>
      <c r="E44" s="22"/>
      <c r="F44" s="22"/>
      <c r="G44" s="22"/>
      <c r="H44" s="22"/>
      <c r="I44" s="40"/>
      <c r="J44" s="1"/>
      <c r="K44" s="1"/>
      <c r="L44" s="40"/>
      <c r="M44" s="1"/>
      <c r="N44" s="1"/>
      <c r="O44" s="1"/>
      <c r="P44" s="1"/>
      <c r="Q44" s="51"/>
      <c r="R44" s="14"/>
      <c r="S44" s="14"/>
      <c r="T44" s="67"/>
      <c r="U44" s="1"/>
      <c r="V44" s="1"/>
      <c r="W44" s="1"/>
    </row>
    <row r="45" spans="2:23" ht="14.25" customHeight="1">
      <c r="B45" s="22"/>
      <c r="C45" s="22"/>
      <c r="D45" s="22"/>
      <c r="E45" s="22"/>
      <c r="F45" s="22"/>
      <c r="G45" s="22"/>
      <c r="H45" s="22"/>
      <c r="I45" s="40"/>
      <c r="J45" s="1"/>
      <c r="K45" s="1"/>
      <c r="L45" s="40"/>
      <c r="M45" s="1"/>
      <c r="N45" s="1"/>
      <c r="O45" s="1"/>
      <c r="P45" s="1"/>
      <c r="Q45" s="51"/>
      <c r="R45" s="51"/>
      <c r="S45" s="51"/>
      <c r="T45" s="51"/>
      <c r="U45" s="51"/>
      <c r="V45" s="51"/>
      <c r="W45" s="1"/>
    </row>
    <row r="46" spans="2:23" ht="14.25" customHeight="1">
      <c r="B46" s="38" t="s">
        <v>160</v>
      </c>
      <c r="C46" s="1"/>
      <c r="D46" s="1"/>
      <c r="E46" s="1"/>
      <c r="F46" s="40"/>
      <c r="G46" s="1"/>
      <c r="H46" s="1"/>
      <c r="I46" s="40"/>
      <c r="J46" s="1"/>
      <c r="K46" s="1"/>
      <c r="L46" s="40"/>
      <c r="M46" s="1"/>
      <c r="N46" s="1"/>
      <c r="O46" s="1"/>
      <c r="P46" s="1"/>
      <c r="Q46" s="51"/>
      <c r="R46" s="51"/>
      <c r="S46" s="51"/>
      <c r="T46" s="51"/>
      <c r="U46" s="51"/>
      <c r="V46" s="51"/>
      <c r="W46" s="1"/>
    </row>
    <row r="47" spans="2:23" ht="14.25" customHeight="1" thickBot="1">
      <c r="B47" s="251" t="s">
        <v>70</v>
      </c>
      <c r="C47" s="1"/>
      <c r="D47" s="1"/>
      <c r="E47" s="1"/>
      <c r="F47" s="40"/>
      <c r="G47" s="1"/>
      <c r="H47" s="1"/>
      <c r="I47" s="40">
        <v>6</v>
      </c>
      <c r="J47" s="1"/>
      <c r="K47" s="1"/>
      <c r="L47" s="40"/>
      <c r="M47" s="1"/>
      <c r="N47" s="1"/>
      <c r="O47" s="1"/>
      <c r="P47" s="1"/>
      <c r="Q47" s="51"/>
      <c r="R47" s="51"/>
      <c r="S47" s="51"/>
      <c r="T47" s="51"/>
      <c r="U47" s="51"/>
      <c r="V47" s="51"/>
      <c r="W47" s="1"/>
    </row>
    <row r="48" spans="2:23" ht="14.25" customHeight="1" thickBot="1" thickTop="1">
      <c r="B48" s="252"/>
      <c r="C48" s="157"/>
      <c r="D48" s="157"/>
      <c r="E48" s="157"/>
      <c r="F48" s="162"/>
      <c r="G48" s="157"/>
      <c r="H48" s="158"/>
      <c r="I48" s="40"/>
      <c r="J48" s="1"/>
      <c r="K48" s="1"/>
      <c r="L48" s="40"/>
      <c r="M48" s="1"/>
      <c r="N48" s="1"/>
      <c r="O48" s="1"/>
      <c r="P48" s="1"/>
      <c r="Q48" s="51"/>
      <c r="R48" s="51"/>
      <c r="S48" s="51"/>
      <c r="T48" s="51"/>
      <c r="U48" s="51"/>
      <c r="V48" s="51"/>
      <c r="W48" s="59"/>
    </row>
    <row r="49" spans="2:23" ht="14.25" customHeight="1">
      <c r="B49" s="38"/>
      <c r="C49" s="1"/>
      <c r="D49" s="1"/>
      <c r="E49" s="1"/>
      <c r="F49" s="40"/>
      <c r="G49" s="1"/>
      <c r="H49" s="159"/>
      <c r="I49" s="40"/>
      <c r="J49" s="77"/>
      <c r="K49" s="1"/>
      <c r="L49" s="40"/>
      <c r="M49" s="1"/>
      <c r="N49" s="1"/>
      <c r="O49" s="253" t="s">
        <v>89</v>
      </c>
      <c r="P49" s="254"/>
      <c r="Q49" s="254"/>
      <c r="R49" s="254"/>
      <c r="S49" s="254"/>
      <c r="T49" s="254"/>
      <c r="U49" s="254"/>
      <c r="V49" s="255"/>
      <c r="W49" s="59"/>
    </row>
    <row r="50" spans="2:23" ht="14.25" customHeight="1" thickBot="1">
      <c r="B50" s="38" t="s">
        <v>161</v>
      </c>
      <c r="C50" s="1"/>
      <c r="D50" s="1"/>
      <c r="E50" s="1"/>
      <c r="F50" s="40"/>
      <c r="G50" s="1"/>
      <c r="H50" s="159"/>
      <c r="I50" s="164"/>
      <c r="J50" s="165"/>
      <c r="K50" s="166"/>
      <c r="L50" s="164"/>
      <c r="M50" s="166"/>
      <c r="N50" s="166"/>
      <c r="O50" s="256"/>
      <c r="P50" s="257"/>
      <c r="Q50" s="257"/>
      <c r="R50" s="257"/>
      <c r="S50" s="257"/>
      <c r="T50" s="257"/>
      <c r="U50" s="257"/>
      <c r="V50" s="258"/>
      <c r="W50" s="59"/>
    </row>
    <row r="51" spans="2:23" ht="14.25" customHeight="1" thickTop="1">
      <c r="B51" s="251" t="s">
        <v>74</v>
      </c>
      <c r="C51" s="1"/>
      <c r="D51" s="1"/>
      <c r="E51" s="1"/>
      <c r="F51" s="40">
        <v>7</v>
      </c>
      <c r="G51" s="1"/>
      <c r="H51" s="161"/>
      <c r="I51" s="40"/>
      <c r="J51" s="1"/>
      <c r="K51" s="1"/>
      <c r="L51" s="40"/>
      <c r="M51" s="40"/>
      <c r="N51" s="1"/>
      <c r="O51" s="256"/>
      <c r="P51" s="257"/>
      <c r="Q51" s="257"/>
      <c r="R51" s="257"/>
      <c r="S51" s="257"/>
      <c r="T51" s="257"/>
      <c r="U51" s="257"/>
      <c r="V51" s="258"/>
      <c r="W51" s="51"/>
    </row>
    <row r="52" spans="2:23" ht="14.25" customHeight="1" thickBot="1">
      <c r="B52" s="252"/>
      <c r="C52" s="9"/>
      <c r="D52" s="9"/>
      <c r="E52" s="168"/>
      <c r="F52" s="40"/>
      <c r="G52" s="1"/>
      <c r="H52" s="161"/>
      <c r="I52" s="40"/>
      <c r="J52" s="1"/>
      <c r="K52" s="1"/>
      <c r="L52" s="40"/>
      <c r="M52" s="40"/>
      <c r="N52" s="1"/>
      <c r="O52" s="259"/>
      <c r="P52" s="260"/>
      <c r="Q52" s="260"/>
      <c r="R52" s="260"/>
      <c r="S52" s="260"/>
      <c r="T52" s="260"/>
      <c r="U52" s="260"/>
      <c r="V52" s="261"/>
      <c r="W52" s="51"/>
    </row>
    <row r="53" spans="2:23" ht="14.25" customHeight="1" thickBot="1">
      <c r="B53" s="38"/>
      <c r="C53" s="1"/>
      <c r="D53" s="1"/>
      <c r="E53" s="161"/>
      <c r="F53" s="40"/>
      <c r="G53" s="1"/>
      <c r="H53" s="161"/>
      <c r="I53" s="40"/>
      <c r="J53" s="1"/>
      <c r="K53" s="1"/>
      <c r="L53" s="40"/>
      <c r="M53" s="40"/>
      <c r="N53" s="1"/>
      <c r="O53" s="1"/>
      <c r="P53" s="1"/>
      <c r="Q53" s="51"/>
      <c r="R53" s="51"/>
      <c r="S53" s="51"/>
      <c r="T53" s="51"/>
      <c r="U53" s="51"/>
      <c r="V53" s="51"/>
      <c r="W53" s="51"/>
    </row>
    <row r="54" spans="2:23" ht="14.25" customHeight="1" thickTop="1">
      <c r="B54" s="38" t="s">
        <v>162</v>
      </c>
      <c r="C54" s="22"/>
      <c r="D54" s="22"/>
      <c r="E54" s="22"/>
      <c r="F54" s="175"/>
      <c r="G54" s="157"/>
      <c r="H54" s="157"/>
      <c r="I54" s="40">
        <v>5</v>
      </c>
      <c r="J54" s="1"/>
      <c r="K54" s="1"/>
      <c r="L54" s="40"/>
      <c r="M54" s="40"/>
      <c r="N54" s="1"/>
      <c r="O54" s="1"/>
      <c r="P54" s="1"/>
      <c r="Q54" s="51"/>
      <c r="R54" s="51"/>
      <c r="S54" s="51"/>
      <c r="T54" s="51"/>
      <c r="U54" s="51"/>
      <c r="V54" s="51"/>
      <c r="W54" s="51"/>
    </row>
    <row r="55" spans="2:23" ht="14.25" customHeight="1" thickBot="1">
      <c r="B55" s="334" t="s">
        <v>80</v>
      </c>
      <c r="C55" s="176"/>
      <c r="D55" s="176"/>
      <c r="E55" s="177"/>
      <c r="F55" s="22"/>
      <c r="G55" s="1"/>
      <c r="H55" s="1"/>
      <c r="I55" s="40"/>
      <c r="J55" s="1"/>
      <c r="K55" s="1"/>
      <c r="L55" s="40"/>
      <c r="M55" s="40"/>
      <c r="N55" s="1"/>
      <c r="O55" s="1"/>
      <c r="P55" s="1"/>
      <c r="Q55" s="14"/>
      <c r="R55" s="14"/>
      <c r="S55" s="14"/>
      <c r="T55" s="14"/>
      <c r="U55" s="14"/>
      <c r="V55" s="14"/>
      <c r="W55" s="14"/>
    </row>
    <row r="56" spans="2:23" ht="14.25" customHeight="1" thickTop="1">
      <c r="B56" s="335"/>
      <c r="C56" s="22"/>
      <c r="D56" s="22"/>
      <c r="E56" s="22"/>
      <c r="F56" s="178">
        <v>8</v>
      </c>
      <c r="G56" s="1"/>
      <c r="H56" s="14"/>
      <c r="I56" s="59"/>
      <c r="J56" s="14"/>
      <c r="K56" s="1"/>
      <c r="L56" s="40"/>
      <c r="M56" s="40"/>
      <c r="N56" s="1"/>
      <c r="O56" s="1"/>
      <c r="P56" s="1"/>
      <c r="Q56" s="160"/>
      <c r="R56" s="160"/>
      <c r="S56" s="160"/>
      <c r="T56" s="160"/>
      <c r="U56" s="160"/>
      <c r="V56" s="160"/>
      <c r="W56" s="160"/>
    </row>
    <row r="57" spans="2:23" ht="14.25" customHeight="1">
      <c r="B57" s="22"/>
      <c r="C57" s="22"/>
      <c r="D57" s="22"/>
      <c r="E57" s="22"/>
      <c r="F57" s="22"/>
      <c r="G57" s="14"/>
      <c r="H57" s="77"/>
      <c r="I57" s="59"/>
      <c r="J57" s="67"/>
      <c r="K57" s="14"/>
      <c r="L57" s="65"/>
      <c r="M57" s="65"/>
      <c r="N57" s="1"/>
      <c r="O57" s="1"/>
      <c r="P57" s="1"/>
      <c r="Q57" s="63"/>
      <c r="R57" s="63"/>
      <c r="S57" s="63"/>
      <c r="T57" s="63"/>
      <c r="U57" s="63"/>
      <c r="V57" s="63"/>
      <c r="W57" s="63"/>
    </row>
  </sheetData>
  <mergeCells count="17">
    <mergeCell ref="B1:U1"/>
    <mergeCell ref="B2:U2"/>
    <mergeCell ref="B3:U3"/>
    <mergeCell ref="J5:T6"/>
    <mergeCell ref="B9:B10"/>
    <mergeCell ref="B13:B14"/>
    <mergeCell ref="B17:B18"/>
    <mergeCell ref="B21:B22"/>
    <mergeCell ref="O22:V25"/>
    <mergeCell ref="B25:B26"/>
    <mergeCell ref="B29:B30"/>
    <mergeCell ref="B33:B34"/>
    <mergeCell ref="B55:B56"/>
    <mergeCell ref="B37:B38"/>
    <mergeCell ref="B47:B48"/>
    <mergeCell ref="O49:V52"/>
    <mergeCell ref="B51:B5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created xsi:type="dcterms:W3CDTF">2008-01-27T01:48:07Z</dcterms:created>
  <dcterms:modified xsi:type="dcterms:W3CDTF">2008-01-27T02:07:17Z</dcterms:modified>
  <cp:category/>
  <cp:version/>
  <cp:contentType/>
  <cp:contentStatus/>
</cp:coreProperties>
</file>